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progroup-my.sharepoint.com/personal/william_walker_mhprogroup_com/Documents/MH Pro Group/Deal File/MHP Sunset Mountain &amp; Homestead Parks (Troy, AL)/4 Marketing Folder (Troy, AL Portfolio)/"/>
    </mc:Choice>
  </mc:AlternateContent>
  <xr:revisionPtr revIDLastSave="148" documentId="8_{A5599D8A-26FA-4A7D-947B-F990E284489E}" xr6:coauthVersionLast="47" xr6:coauthVersionMax="47" xr10:uidLastSave="{80ACC5CE-32A4-48E7-8171-A85C8B6A6C79}"/>
  <bookViews>
    <workbookView xWindow="28680" yWindow="1395" windowWidth="29040" windowHeight="15720" xr2:uid="{82A9E6D9-74D8-4241-ACA7-ED54E94FCF4D}"/>
  </bookViews>
  <sheets>
    <sheet name="Rent Roll" sheetId="1" r:id="rId1"/>
  </sheets>
  <definedNames>
    <definedName name="_xlnm._FilterDatabase" localSheetId="0" hidden="1">'Rent Roll'!$B$2:$I$5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21" i="1"/>
  <c r="K24" i="1" s="1"/>
  <c r="K14" i="1"/>
  <c r="K15" i="1"/>
  <c r="K13" i="1"/>
  <c r="K18" i="1" s="1"/>
  <c r="K10" i="1"/>
  <c r="K6" i="1"/>
  <c r="K7" i="1"/>
  <c r="K5" i="1"/>
  <c r="J21" i="1"/>
  <c r="J14" i="1"/>
  <c r="J15" i="1"/>
  <c r="J6" i="1"/>
  <c r="J7" i="1"/>
  <c r="J5" i="1"/>
  <c r="I21" i="1"/>
  <c r="I22" i="1"/>
  <c r="I23" i="1"/>
  <c r="I14" i="1"/>
  <c r="I16" i="1"/>
  <c r="I17" i="1"/>
  <c r="I15" i="1"/>
  <c r="I13" i="1"/>
  <c r="I9" i="1"/>
  <c r="I6" i="1"/>
  <c r="I8" i="1"/>
  <c r="I7" i="1"/>
  <c r="I5" i="1"/>
  <c r="E5" i="1"/>
  <c r="E6" i="1" s="1"/>
  <c r="I24" i="1" l="1"/>
  <c r="L22" i="1" s="1"/>
  <c r="I18" i="1"/>
  <c r="L16" i="1" s="1"/>
  <c r="I10" i="1"/>
  <c r="L8" i="1" s="1"/>
  <c r="L14" i="1" l="1"/>
  <c r="L15" i="1"/>
  <c r="L17" i="1"/>
  <c r="L23" i="1"/>
  <c r="L21" i="1"/>
  <c r="L13" i="1"/>
  <c r="L6" i="1"/>
  <c r="L9" i="1"/>
  <c r="L5" i="1"/>
  <c r="L7" i="1"/>
</calcChain>
</file>

<file path=xl/sharedStrings.xml><?xml version="1.0" encoding="utf-8"?>
<sst xmlns="http://schemas.openxmlformats.org/spreadsheetml/2006/main" count="517" uniqueCount="163">
  <si>
    <t>Rent Roll - Sunset Mountain &amp; Homestead Parks (Troy, AL)</t>
  </si>
  <si>
    <t>COMMUNITY NAME</t>
  </si>
  <si>
    <t>UNIT #</t>
  </si>
  <si>
    <t>UNIT TYPE</t>
  </si>
  <si>
    <t>RENT - MONTH</t>
  </si>
  <si>
    <t>NOTES</t>
  </si>
  <si>
    <t>UNIT MIX (CONSOLIDATED):</t>
  </si>
  <si>
    <t>UNIT COUNT</t>
  </si>
  <si>
    <t>AVG RENT</t>
  </si>
  <si>
    <t>MONTHLY RENT</t>
  </si>
  <si>
    <t>%</t>
  </si>
  <si>
    <t>Total - Month</t>
  </si>
  <si>
    <t>MH: Tenant Owned Home</t>
  </si>
  <si>
    <t>Total - Year</t>
  </si>
  <si>
    <t>MH: Park Owned Home</t>
  </si>
  <si>
    <t>Sunset Mountain</t>
  </si>
  <si>
    <t>1 Dogwood Dr</t>
  </si>
  <si>
    <t>MH: Empty Pad</t>
  </si>
  <si>
    <t>MH: Rent to Own</t>
  </si>
  <si>
    <t>2 Dogwood Dr</t>
  </si>
  <si>
    <t>MH: Park Owned Home (Vacant)</t>
  </si>
  <si>
    <t>3 Dogwood Dr</t>
  </si>
  <si>
    <t>4 Dogwood Dr</t>
  </si>
  <si>
    <t xml:space="preserve">Total </t>
  </si>
  <si>
    <t>5 Dogwood Dr</t>
  </si>
  <si>
    <t>6 Dogwood Dr</t>
  </si>
  <si>
    <t>SUNSET MOUNTAIN</t>
  </si>
  <si>
    <t>7 Dogwood Dr</t>
  </si>
  <si>
    <t>8 Dogwood Dr</t>
  </si>
  <si>
    <t>9 Dogwood Dr</t>
  </si>
  <si>
    <t>10 Dogwood Dr</t>
  </si>
  <si>
    <t>11 Dogwood Dr</t>
  </si>
  <si>
    <t>12 Dogwood Dr</t>
  </si>
  <si>
    <t>13 Dogwood Dr</t>
  </si>
  <si>
    <t>14 Dogwood Dr</t>
  </si>
  <si>
    <t>Abandoned unit, can be sold.</t>
  </si>
  <si>
    <t>HOMESTEAD</t>
  </si>
  <si>
    <t>15 Dogwood Dr</t>
  </si>
  <si>
    <t>16 Dogwood Dr</t>
  </si>
  <si>
    <t>17 Dogwood Dr</t>
  </si>
  <si>
    <t>18 Dogwood Dr</t>
  </si>
  <si>
    <t>19 Dogwood Dr</t>
  </si>
  <si>
    <t>20 Dogwood Dr</t>
  </si>
  <si>
    <t>21 Dogwood Dr</t>
  </si>
  <si>
    <t>22 Dogwood Dr</t>
  </si>
  <si>
    <t>23 Dogwood Dr</t>
  </si>
  <si>
    <t>24 Dogwood Dr</t>
  </si>
  <si>
    <t>25 Dogwood Dr</t>
  </si>
  <si>
    <t>26 Dogwood Dr</t>
  </si>
  <si>
    <t>27 Dogwood Dr</t>
  </si>
  <si>
    <t>28 Dogwood Dr</t>
  </si>
  <si>
    <t>29 Dogwood Dr</t>
  </si>
  <si>
    <t>31 Dogwood Dr</t>
  </si>
  <si>
    <t>33 Oak Dr</t>
  </si>
  <si>
    <t>34 Dogwood Dr</t>
  </si>
  <si>
    <t>35 Dogwood Dr</t>
  </si>
  <si>
    <t>36 Dogwood Dr</t>
  </si>
  <si>
    <t>37 Hickory Dr</t>
  </si>
  <si>
    <t>38 Dogwood Dr</t>
  </si>
  <si>
    <t>40 Oak Dr</t>
  </si>
  <si>
    <t>41 Hickory Dr</t>
  </si>
  <si>
    <t>42 Hickory Dr</t>
  </si>
  <si>
    <t>44 Hickroy Dr</t>
  </si>
  <si>
    <t>45 Hickory Dr</t>
  </si>
  <si>
    <t>46 Hickory Dr</t>
  </si>
  <si>
    <t>47 Hickory Dr</t>
  </si>
  <si>
    <t>49 Hickory Dr</t>
  </si>
  <si>
    <t>50 Hickory Dr</t>
  </si>
  <si>
    <t>51 Hickory Dr</t>
  </si>
  <si>
    <t>52 Hickory Dr</t>
  </si>
  <si>
    <t>53 Hickory Dr</t>
  </si>
  <si>
    <t>54 Hickory Dr</t>
  </si>
  <si>
    <t>55 Dogwood Dr</t>
  </si>
  <si>
    <t>57 Dogwood Dr</t>
  </si>
  <si>
    <t>58 Hickory Dr</t>
  </si>
  <si>
    <t>59 Hickory Dr</t>
  </si>
  <si>
    <t>60 Hickory Dr</t>
  </si>
  <si>
    <t>61 Dogwood Dr</t>
  </si>
  <si>
    <t xml:space="preserve">Storage building in place. </t>
  </si>
  <si>
    <t>62 Dogwood Dr</t>
  </si>
  <si>
    <t>63 Dogwood Dr</t>
  </si>
  <si>
    <t>64 Dogwood Dr</t>
  </si>
  <si>
    <t>65 Dogwood Dr</t>
  </si>
  <si>
    <t>66 Dogwood Dr</t>
  </si>
  <si>
    <t>67 Dogwood Dr</t>
  </si>
  <si>
    <t>68 Dogwood Dr</t>
  </si>
  <si>
    <t>69 Dogwood Dr</t>
  </si>
  <si>
    <t>70 Dogwood Dr</t>
  </si>
  <si>
    <t>71 Dogwood Dr</t>
  </si>
  <si>
    <t>72 Dogwood Dr</t>
  </si>
  <si>
    <t>73 Dogwood Dr</t>
  </si>
  <si>
    <t>74 Dogwood Dr</t>
  </si>
  <si>
    <t>75 Dogwood Dr</t>
  </si>
  <si>
    <t>76 Dogwood Dr</t>
  </si>
  <si>
    <t>77 Dogwood Dr</t>
  </si>
  <si>
    <t>80 Dogwood Dr</t>
  </si>
  <si>
    <t>82 Dogwood Dr</t>
  </si>
  <si>
    <t>84 Dogwood Dr</t>
  </si>
  <si>
    <t>86 Dogwood Dr</t>
  </si>
  <si>
    <t>90 Dogwood Dr</t>
  </si>
  <si>
    <t>92 Dogwood Dr</t>
  </si>
  <si>
    <t>94 Dogwood Dr</t>
  </si>
  <si>
    <t>96 Dogwood Dr</t>
  </si>
  <si>
    <t>98 Dogwood Dr</t>
  </si>
  <si>
    <t>Park Employee lives rent free, maintenance contract.</t>
  </si>
  <si>
    <t>100 Dogwood Dr</t>
  </si>
  <si>
    <t>101 Pecan Dr</t>
  </si>
  <si>
    <t>102 Pecan Dr</t>
  </si>
  <si>
    <t>103 Pecan Dr</t>
  </si>
  <si>
    <t>104 Pecan Dr</t>
  </si>
  <si>
    <t>105 Pecan Dr</t>
  </si>
  <si>
    <t>106 Pecan Dr</t>
  </si>
  <si>
    <t>107 Pecan Dr</t>
  </si>
  <si>
    <t>108 Pecan Dr</t>
  </si>
  <si>
    <t>109 Pecan Dr</t>
  </si>
  <si>
    <t>110 Pecan Dr</t>
  </si>
  <si>
    <t>111 Pecan Dr</t>
  </si>
  <si>
    <t>112 Pecan Dr</t>
  </si>
  <si>
    <t>113 Pecan Dr</t>
  </si>
  <si>
    <t>114 Pecan Dr</t>
  </si>
  <si>
    <t>115 Pecan Dr</t>
  </si>
  <si>
    <t>116 Pecan Dr</t>
  </si>
  <si>
    <t>117 Pecan Dr</t>
  </si>
  <si>
    <t>118 Pecan Dr</t>
  </si>
  <si>
    <t>119 Pecan Dr</t>
  </si>
  <si>
    <t>120 Pecan Dr</t>
  </si>
  <si>
    <t>121 Pecan Dr</t>
  </si>
  <si>
    <t>122 Pecan Dr</t>
  </si>
  <si>
    <t>123 Pecan Dr</t>
  </si>
  <si>
    <t>124 Pecan Dr</t>
  </si>
  <si>
    <t>125 Pecan Dr</t>
  </si>
  <si>
    <t>126 Pecan Dr</t>
  </si>
  <si>
    <t>127 Pecan Dr</t>
  </si>
  <si>
    <t>128 Pecan Dr</t>
  </si>
  <si>
    <t>129 Pecan Dr</t>
  </si>
  <si>
    <t>130 Pecan Dr</t>
  </si>
  <si>
    <t>131 Pecan Dr</t>
  </si>
  <si>
    <t>133 Pecan Dr</t>
  </si>
  <si>
    <t>134 Cedar Dr</t>
  </si>
  <si>
    <t>135 Pecan Dr</t>
  </si>
  <si>
    <t>136 Cedar Dr</t>
  </si>
  <si>
    <t>137 Cedar Dr</t>
  </si>
  <si>
    <t>138 Cedar Dr</t>
  </si>
  <si>
    <t>139 Pecan Dr</t>
  </si>
  <si>
    <t>140 Cedar Dr</t>
  </si>
  <si>
    <t>141 Pecan Dr</t>
  </si>
  <si>
    <t>142 Cedar Dr</t>
  </si>
  <si>
    <t>143 Pecan Dr</t>
  </si>
  <si>
    <t>144 Cedar Dr</t>
  </si>
  <si>
    <t>145 Pecan Dr</t>
  </si>
  <si>
    <t>146 Cedar Dr</t>
  </si>
  <si>
    <t>147 Pecan Dr</t>
  </si>
  <si>
    <t>148 Pecan Dr</t>
  </si>
  <si>
    <t>149 Pecan Dr</t>
  </si>
  <si>
    <t>151 Cedar Dr</t>
  </si>
  <si>
    <t>153 Cedar Dr</t>
  </si>
  <si>
    <t>155 Cedar Dr</t>
  </si>
  <si>
    <t>157 Cedar Dr</t>
  </si>
  <si>
    <t>159 Cedar Dr</t>
  </si>
  <si>
    <t>161 Cedar Dr</t>
  </si>
  <si>
    <t>163 Cedar Dr</t>
  </si>
  <si>
    <t>165 Cedar Dr</t>
  </si>
  <si>
    <t>Homestead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</si>
</sst>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9" fontId="0" fillId="0" borderId="0" xfId="1" applyFont="1" applyAlignment="1">
      <alignment horizontal="center"/>
    </xf>
    <xf numFmtId="9" fontId="0" fillId="0" borderId="1" xfId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2" xfId="0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9" fontId="0" fillId="0" borderId="0" xfId="1" applyFont="1" applyBorder="1" applyAlignment="1">
      <alignment horizontal="center"/>
    </xf>
    <xf numFmtId="0" fontId="0" fillId="0" borderId="1" xfId="0" applyBorder="1"/>
    <xf numFmtId="164" fontId="2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0" fillId="0" borderId="0" xfId="0" applyNumberFormat="1"/>
    <xf numFmtId="164" fontId="0" fillId="0" borderId="1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EF9C3-0DD9-4044-8C53-FEF7A40622FB}">
  <dimension ref="A1:L173"/>
  <sheetViews>
    <sheetView showGridLines="0" tabSelected="1" workbookViewId="0">
      <selection activeCell="B178" sqref="B178"/>
    </sheetView>
  </sheetViews>
  <sheetFormatPr defaultColWidth="8.85546875" defaultRowHeight="14.45" outlineLevelRow="1"/>
  <cols>
    <col min="1" max="1" width="2.42578125" customWidth="1"/>
    <col min="2" max="2" width="19.42578125" style="1" bestFit="1" customWidth="1"/>
    <col min="3" max="3" width="20.28515625" style="1" customWidth="1"/>
    <col min="4" max="4" width="30.28515625" style="5" bestFit="1" customWidth="1"/>
    <col min="5" max="5" width="14.7109375" style="10" bestFit="1" customWidth="1"/>
    <col min="6" max="6" width="48.5703125" bestFit="1" customWidth="1"/>
    <col min="7" max="7" width="2.5703125" customWidth="1"/>
    <col min="8" max="8" width="30.28515625" bestFit="1" customWidth="1"/>
    <col min="9" max="12" width="16" customWidth="1"/>
  </cols>
  <sheetData>
    <row r="1" spans="1:12" outlineLevel="1">
      <c r="A1" s="8" t="s">
        <v>0</v>
      </c>
      <c r="D1" s="1"/>
      <c r="E1" s="1"/>
      <c r="F1" s="1"/>
    </row>
    <row r="2" spans="1:12" outlineLevel="1">
      <c r="B2" s="9"/>
      <c r="C2" s="9"/>
      <c r="D2" s="12"/>
      <c r="E2" s="1"/>
      <c r="F2" s="1"/>
    </row>
    <row r="3" spans="1:12" outlineLevel="1">
      <c r="B3" s="9"/>
      <c r="C3" s="9"/>
      <c r="D3" s="12"/>
      <c r="E3" s="1"/>
      <c r="F3" s="1"/>
    </row>
    <row r="4" spans="1:12" outlineLevel="1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H4" s="17" t="s">
        <v>6</v>
      </c>
      <c r="I4" s="2" t="s">
        <v>7</v>
      </c>
      <c r="J4" s="2" t="s">
        <v>8</v>
      </c>
      <c r="K4" s="2" t="s">
        <v>9</v>
      </c>
      <c r="L4" s="2" t="s">
        <v>10</v>
      </c>
    </row>
    <row r="5" spans="1:12" outlineLevel="1">
      <c r="B5" s="3"/>
      <c r="C5" s="3"/>
      <c r="D5" s="11" t="s">
        <v>11</v>
      </c>
      <c r="E5" s="15">
        <f>SUM(E7:E1048576)</f>
        <v>45914</v>
      </c>
      <c r="F5" s="1"/>
      <c r="H5" t="s">
        <v>12</v>
      </c>
      <c r="I5" s="1">
        <f>COUNTIF(D7:D173, H5)</f>
        <v>61</v>
      </c>
      <c r="J5" s="10">
        <f>AVERAGEIF(D$7:D$1048576, H5,E$7:E$1048576)</f>
        <v>235.25</v>
      </c>
      <c r="K5" s="10">
        <f>SUMIF(D$7:D$1048576, H5,E$7:E$1048576)</f>
        <v>14115</v>
      </c>
      <c r="L5" s="6">
        <f>I5/I10</f>
        <v>0.3652694610778443</v>
      </c>
    </row>
    <row r="6" spans="1:12">
      <c r="B6" s="4"/>
      <c r="C6" s="4"/>
      <c r="D6" s="2" t="s">
        <v>13</v>
      </c>
      <c r="E6" s="16">
        <f>E5*12</f>
        <v>550968</v>
      </c>
      <c r="F6" s="4"/>
      <c r="H6" t="s">
        <v>14</v>
      </c>
      <c r="I6" s="1">
        <f>COUNTIF(D8:D174, H6)</f>
        <v>36</v>
      </c>
      <c r="J6" s="10">
        <f>AVERAGEIF(D$7:D$1048576, H6,E$7:E$1048576)</f>
        <v>848.61111111111109</v>
      </c>
      <c r="K6" s="10">
        <f t="shared" ref="K6:K7" si="0">SUMIF(D$7:D$1048576, H6,E$7:E$1048576)</f>
        <v>30550</v>
      </c>
      <c r="L6" s="13">
        <f>I6/I10</f>
        <v>0.21556886227544911</v>
      </c>
    </row>
    <row r="7" spans="1:12">
      <c r="B7" s="1" t="s">
        <v>15</v>
      </c>
      <c r="C7" s="1" t="s">
        <v>16</v>
      </c>
      <c r="D7" s="5" t="s">
        <v>17</v>
      </c>
      <c r="H7" t="s">
        <v>18</v>
      </c>
      <c r="I7" s="1">
        <f>COUNTIF(D11:D177, H7)</f>
        <v>2</v>
      </c>
      <c r="J7" s="10">
        <f>AVERAGEIF(D$7:D$1048576, H7,E$7:E$1048576)</f>
        <v>624.5</v>
      </c>
      <c r="K7" s="10">
        <f t="shared" si="0"/>
        <v>1249</v>
      </c>
      <c r="L7" s="13">
        <f>I7/I10</f>
        <v>1.1976047904191617E-2</v>
      </c>
    </row>
    <row r="8" spans="1:12">
      <c r="B8" s="1" t="s">
        <v>15</v>
      </c>
      <c r="C8" s="1" t="s">
        <v>19</v>
      </c>
      <c r="D8" s="5" t="s">
        <v>12</v>
      </c>
      <c r="E8" s="10">
        <v>220</v>
      </c>
      <c r="H8" t="s">
        <v>20</v>
      </c>
      <c r="I8" s="1">
        <f>COUNTIF(D9:D175, H8)</f>
        <v>18</v>
      </c>
      <c r="J8" s="10"/>
      <c r="K8" s="10"/>
      <c r="L8" s="13">
        <f>I8/I10</f>
        <v>0.10778443113772455</v>
      </c>
    </row>
    <row r="9" spans="1:12">
      <c r="B9" s="1" t="s">
        <v>15</v>
      </c>
      <c r="C9" s="1" t="s">
        <v>21</v>
      </c>
      <c r="D9" s="5" t="s">
        <v>17</v>
      </c>
      <c r="H9" s="14" t="s">
        <v>17</v>
      </c>
      <c r="I9" s="4">
        <f>COUNTIF(D7:D176, H9)</f>
        <v>50</v>
      </c>
      <c r="J9" s="19"/>
      <c r="K9" s="19"/>
      <c r="L9" s="7">
        <f>I9/I10</f>
        <v>0.29940119760479039</v>
      </c>
    </row>
    <row r="10" spans="1:12">
      <c r="B10" s="1" t="s">
        <v>15</v>
      </c>
      <c r="C10" s="1" t="s">
        <v>22</v>
      </c>
      <c r="D10" s="5" t="s">
        <v>17</v>
      </c>
      <c r="H10" s="8" t="s">
        <v>23</v>
      </c>
      <c r="I10" s="9">
        <f>SUM(I5:I9)</f>
        <v>167</v>
      </c>
      <c r="J10" s="9"/>
      <c r="K10" s="15">
        <f>SUM(K5:K9)</f>
        <v>45914</v>
      </c>
      <c r="L10" s="12"/>
    </row>
    <row r="11" spans="1:12">
      <c r="B11" s="1" t="s">
        <v>15</v>
      </c>
      <c r="C11" s="1" t="s">
        <v>24</v>
      </c>
      <c r="D11" s="5" t="s">
        <v>17</v>
      </c>
      <c r="H11" s="9"/>
      <c r="I11" s="9"/>
      <c r="J11" s="12"/>
      <c r="K11" s="12"/>
    </row>
    <row r="12" spans="1:12">
      <c r="B12" s="1" t="s">
        <v>15</v>
      </c>
      <c r="C12" s="1" t="s">
        <v>25</v>
      </c>
      <c r="D12" s="5" t="s">
        <v>12</v>
      </c>
      <c r="E12" s="10">
        <v>230</v>
      </c>
      <c r="H12" s="17" t="s">
        <v>26</v>
      </c>
      <c r="I12" s="2" t="s">
        <v>7</v>
      </c>
      <c r="J12" s="2" t="s">
        <v>8</v>
      </c>
      <c r="K12" s="2" t="s">
        <v>9</v>
      </c>
      <c r="L12" s="2" t="s">
        <v>10</v>
      </c>
    </row>
    <row r="13" spans="1:12">
      <c r="B13" s="1" t="s">
        <v>15</v>
      </c>
      <c r="C13" s="1" t="s">
        <v>27</v>
      </c>
      <c r="D13" s="5" t="s">
        <v>17</v>
      </c>
      <c r="H13" t="s">
        <v>12</v>
      </c>
      <c r="I13" s="1">
        <f>COUNTIFS(B$7:B$1048576, H$12, D$7:D$1048576, H13)</f>
        <v>61</v>
      </c>
      <c r="J13" s="10">
        <f>AVERAGEIFS(E$7:E$1048576,D$7:D$1048576,H13,B$7:B$1048576,H$12)</f>
        <v>235.25</v>
      </c>
      <c r="K13" s="10">
        <f>SUMIFS(E$7:E$1048576,D$7:D$1048576,H13,B$7:B$1048576,H$12)</f>
        <v>14115</v>
      </c>
      <c r="L13" s="6">
        <f>I13/I18</f>
        <v>0.44525547445255476</v>
      </c>
    </row>
    <row r="14" spans="1:12">
      <c r="B14" s="1" t="s">
        <v>15</v>
      </c>
      <c r="C14" s="1" t="s">
        <v>28</v>
      </c>
      <c r="D14" s="5" t="s">
        <v>17</v>
      </c>
      <c r="H14" t="s">
        <v>14</v>
      </c>
      <c r="I14" s="1">
        <f>COUNTIFS(B$7:B$1048576, H$12, D$7:D$1048576, H14)</f>
        <v>15</v>
      </c>
      <c r="J14" s="10">
        <f>AVERAGEIFS(E$7:E$1048576,D$7:D$1048576,H14,B$7:B$1048576,H$12)</f>
        <v>840</v>
      </c>
      <c r="K14" s="10">
        <f t="shared" ref="K14:K15" si="1">SUMIFS(E$7:E$1048576,D$7:D$1048576,H14,B$7:B$1048576,H$12)</f>
        <v>12600</v>
      </c>
      <c r="L14" s="13">
        <f>I14/I18</f>
        <v>0.10948905109489052</v>
      </c>
    </row>
    <row r="15" spans="1:12">
      <c r="B15" s="1" t="s">
        <v>15</v>
      </c>
      <c r="C15" s="1" t="s">
        <v>29</v>
      </c>
      <c r="D15" s="5" t="s">
        <v>17</v>
      </c>
      <c r="H15" t="s">
        <v>18</v>
      </c>
      <c r="I15" s="1">
        <f>COUNTIFS(B$7:B$1048576, H$12, D$7:D$1048576, H15)</f>
        <v>2</v>
      </c>
      <c r="J15" s="10">
        <f>AVERAGEIFS(E$7:E$1048576,D$7:D$1048576,H15,B$7:B$1048576,H$12)</f>
        <v>624.5</v>
      </c>
      <c r="K15" s="10">
        <f t="shared" si="1"/>
        <v>1249</v>
      </c>
      <c r="L15" s="13">
        <f>I15/I18</f>
        <v>1.4598540145985401E-2</v>
      </c>
    </row>
    <row r="16" spans="1:12">
      <c r="B16" s="1" t="s">
        <v>15</v>
      </c>
      <c r="C16" s="1" t="s">
        <v>30</v>
      </c>
      <c r="D16" s="5" t="s">
        <v>17</v>
      </c>
      <c r="H16" t="s">
        <v>20</v>
      </c>
      <c r="I16" s="1">
        <f>COUNTIFS(B$7:B$1048576, H$12, D$7:D$1048576, H16)</f>
        <v>10</v>
      </c>
      <c r="J16" s="10"/>
      <c r="K16" s="10"/>
      <c r="L16" s="13">
        <f>I16/I18</f>
        <v>7.2992700729927001E-2</v>
      </c>
    </row>
    <row r="17" spans="2:12">
      <c r="B17" s="1" t="s">
        <v>15</v>
      </c>
      <c r="C17" s="1" t="s">
        <v>31</v>
      </c>
      <c r="D17" s="5" t="s">
        <v>18</v>
      </c>
      <c r="E17" s="10">
        <v>523</v>
      </c>
      <c r="H17" s="14" t="s">
        <v>17</v>
      </c>
      <c r="I17" s="4">
        <f>COUNTIFS(B$7:B$1048576, H$12, D$7:D$1048576, H17)</f>
        <v>49</v>
      </c>
      <c r="J17" s="19"/>
      <c r="K17" s="19"/>
      <c r="L17" s="7">
        <f>I17/I18</f>
        <v>0.35766423357664234</v>
      </c>
    </row>
    <row r="18" spans="2:12">
      <c r="B18" s="1" t="s">
        <v>15</v>
      </c>
      <c r="C18" s="1" t="s">
        <v>32</v>
      </c>
      <c r="D18" s="5" t="s">
        <v>17</v>
      </c>
      <c r="H18" s="8" t="s">
        <v>23</v>
      </c>
      <c r="I18" s="9">
        <f>SUM(I13:I17)</f>
        <v>137</v>
      </c>
      <c r="J18" s="9"/>
      <c r="K18" s="15">
        <f>SUM(K13:K17)</f>
        <v>27964</v>
      </c>
      <c r="L18" s="12"/>
    </row>
    <row r="19" spans="2:12">
      <c r="B19" s="1" t="s">
        <v>15</v>
      </c>
      <c r="C19" s="1" t="s">
        <v>33</v>
      </c>
      <c r="D19" s="5" t="s">
        <v>17</v>
      </c>
      <c r="H19" s="9"/>
      <c r="I19" s="9"/>
      <c r="J19" s="9"/>
      <c r="K19" s="9"/>
      <c r="L19" s="12"/>
    </row>
    <row r="20" spans="2:12">
      <c r="B20" s="1" t="s">
        <v>15</v>
      </c>
      <c r="C20" s="1" t="s">
        <v>34</v>
      </c>
      <c r="D20" s="5" t="s">
        <v>20</v>
      </c>
      <c r="F20" t="s">
        <v>35</v>
      </c>
      <c r="H20" s="17" t="s">
        <v>36</v>
      </c>
      <c r="I20" s="2" t="s">
        <v>7</v>
      </c>
      <c r="J20" s="2" t="s">
        <v>8</v>
      </c>
      <c r="K20" s="2" t="s">
        <v>9</v>
      </c>
      <c r="L20" s="2" t="s">
        <v>10</v>
      </c>
    </row>
    <row r="21" spans="2:12">
      <c r="B21" s="1" t="s">
        <v>15</v>
      </c>
      <c r="C21" s="1" t="s">
        <v>37</v>
      </c>
      <c r="D21" s="5" t="s">
        <v>12</v>
      </c>
      <c r="E21" s="10">
        <v>230</v>
      </c>
      <c r="H21" t="s">
        <v>14</v>
      </c>
      <c r="I21" s="1">
        <f>COUNTIFS(B$7:B$1048576, H$20, D$7:D$1048576, H21)</f>
        <v>21</v>
      </c>
      <c r="J21" s="10">
        <f>AVERAGEIFS(E$7:E$1048576,D$7:D$1048576,H21,B$7:B$1048576,H$20)</f>
        <v>854.76190476190482</v>
      </c>
      <c r="K21" s="10">
        <f>SUMIFS(E$7:E$1048576,D$7:D$1048576,H21,B$7:B$1048576,H$20)</f>
        <v>17950</v>
      </c>
      <c r="L21" s="13">
        <f>I21/I24</f>
        <v>0.7</v>
      </c>
    </row>
    <row r="22" spans="2:12">
      <c r="B22" s="1" t="s">
        <v>15</v>
      </c>
      <c r="C22" s="1" t="s">
        <v>38</v>
      </c>
      <c r="D22" s="5" t="s">
        <v>17</v>
      </c>
      <c r="H22" t="s">
        <v>20</v>
      </c>
      <c r="I22" s="1">
        <f>COUNTIFS(B$7:B$1048576, H$20, D$7:D$1048576, H22)</f>
        <v>8</v>
      </c>
      <c r="J22" s="10"/>
      <c r="K22" s="10"/>
      <c r="L22" s="13">
        <f>I22/I24</f>
        <v>0.26666666666666666</v>
      </c>
    </row>
    <row r="23" spans="2:12">
      <c r="B23" s="1" t="s">
        <v>15</v>
      </c>
      <c r="C23" s="1" t="s">
        <v>39</v>
      </c>
      <c r="D23" s="5" t="s">
        <v>20</v>
      </c>
      <c r="F23" t="s">
        <v>35</v>
      </c>
      <c r="H23" s="14" t="s">
        <v>17</v>
      </c>
      <c r="I23" s="4">
        <f>COUNTIFS(B$7:B$1048576, H$20, D$7:D$1048576, H23)</f>
        <v>1</v>
      </c>
      <c r="J23" s="19"/>
      <c r="K23" s="19"/>
      <c r="L23" s="7">
        <f>I23/I24</f>
        <v>3.3333333333333333E-2</v>
      </c>
    </row>
    <row r="24" spans="2:12">
      <c r="B24" s="1" t="s">
        <v>15</v>
      </c>
      <c r="C24" s="1" t="s">
        <v>40</v>
      </c>
      <c r="D24" s="5" t="s">
        <v>17</v>
      </c>
      <c r="H24" s="8" t="s">
        <v>23</v>
      </c>
      <c r="I24" s="9">
        <f>SUM(I21:I23)</f>
        <v>30</v>
      </c>
      <c r="J24" s="9"/>
      <c r="K24" s="15">
        <f>SUM(K21:K23)</f>
        <v>17950</v>
      </c>
      <c r="L24" s="12"/>
    </row>
    <row r="25" spans="2:12">
      <c r="B25" s="1" t="s">
        <v>15</v>
      </c>
      <c r="C25" s="1" t="s">
        <v>41</v>
      </c>
      <c r="D25" s="5" t="s">
        <v>20</v>
      </c>
    </row>
    <row r="26" spans="2:12">
      <c r="B26" s="1" t="s">
        <v>15</v>
      </c>
      <c r="C26" s="1" t="s">
        <v>42</v>
      </c>
      <c r="D26" s="5" t="s">
        <v>12</v>
      </c>
      <c r="E26" s="10">
        <v>230</v>
      </c>
      <c r="K26" s="18"/>
    </row>
    <row r="27" spans="2:12">
      <c r="B27" s="1" t="s">
        <v>15</v>
      </c>
      <c r="C27" s="1" t="s">
        <v>43</v>
      </c>
      <c r="D27" s="5" t="s">
        <v>17</v>
      </c>
    </row>
    <row r="28" spans="2:12">
      <c r="B28" s="1" t="s">
        <v>15</v>
      </c>
      <c r="C28" s="1" t="s">
        <v>44</v>
      </c>
      <c r="D28" s="5" t="s">
        <v>12</v>
      </c>
      <c r="E28" s="10">
        <v>220</v>
      </c>
    </row>
    <row r="29" spans="2:12">
      <c r="B29" s="1" t="s">
        <v>15</v>
      </c>
      <c r="C29" s="1" t="s">
        <v>45</v>
      </c>
      <c r="D29" s="5" t="s">
        <v>12</v>
      </c>
      <c r="E29" s="10">
        <v>230</v>
      </c>
    </row>
    <row r="30" spans="2:12">
      <c r="B30" s="1" t="s">
        <v>15</v>
      </c>
      <c r="C30" s="1" t="s">
        <v>46</v>
      </c>
      <c r="D30" s="5" t="s">
        <v>12</v>
      </c>
      <c r="E30" s="10">
        <v>230</v>
      </c>
    </row>
    <row r="31" spans="2:12">
      <c r="B31" s="1" t="s">
        <v>15</v>
      </c>
      <c r="C31" s="1" t="s">
        <v>47</v>
      </c>
      <c r="D31" s="5" t="s">
        <v>12</v>
      </c>
      <c r="E31" s="10">
        <v>230</v>
      </c>
    </row>
    <row r="32" spans="2:12">
      <c r="B32" s="1" t="s">
        <v>15</v>
      </c>
      <c r="C32" s="1" t="s">
        <v>48</v>
      </c>
      <c r="D32" s="5" t="s">
        <v>12</v>
      </c>
      <c r="E32" s="10">
        <v>150</v>
      </c>
    </row>
    <row r="33" spans="2:5">
      <c r="B33" s="1" t="s">
        <v>15</v>
      </c>
      <c r="C33" s="1" t="s">
        <v>49</v>
      </c>
      <c r="D33" s="5" t="s">
        <v>12</v>
      </c>
      <c r="E33" s="10">
        <v>230</v>
      </c>
    </row>
    <row r="34" spans="2:5">
      <c r="B34" s="1" t="s">
        <v>15</v>
      </c>
      <c r="C34" s="1" t="s">
        <v>50</v>
      </c>
      <c r="D34" s="5" t="s">
        <v>12</v>
      </c>
      <c r="E34" s="10">
        <v>250</v>
      </c>
    </row>
    <row r="35" spans="2:5">
      <c r="B35" s="1" t="s">
        <v>15</v>
      </c>
      <c r="C35" s="1" t="s">
        <v>51</v>
      </c>
      <c r="D35" s="5" t="s">
        <v>17</v>
      </c>
    </row>
    <row r="36" spans="2:5">
      <c r="B36" s="1" t="s">
        <v>15</v>
      </c>
      <c r="C36" s="1" t="s">
        <v>52</v>
      </c>
      <c r="D36" s="5" t="s">
        <v>17</v>
      </c>
    </row>
    <row r="37" spans="2:5">
      <c r="B37" s="1" t="s">
        <v>15</v>
      </c>
      <c r="C37" s="1" t="s">
        <v>53</v>
      </c>
      <c r="D37" s="5" t="s">
        <v>12</v>
      </c>
      <c r="E37" s="10">
        <v>230</v>
      </c>
    </row>
    <row r="38" spans="2:5">
      <c r="B38" s="1" t="s">
        <v>15</v>
      </c>
      <c r="C38" s="1" t="s">
        <v>54</v>
      </c>
      <c r="D38" s="5" t="s">
        <v>12</v>
      </c>
      <c r="E38" s="10">
        <v>230</v>
      </c>
    </row>
    <row r="39" spans="2:5">
      <c r="B39" s="1" t="s">
        <v>15</v>
      </c>
      <c r="C39" s="1" t="s">
        <v>55</v>
      </c>
      <c r="D39" s="5" t="s">
        <v>17</v>
      </c>
    </row>
    <row r="40" spans="2:5">
      <c r="B40" s="1" t="s">
        <v>15</v>
      </c>
      <c r="C40" s="1" t="s">
        <v>56</v>
      </c>
      <c r="D40" s="5" t="s">
        <v>17</v>
      </c>
    </row>
    <row r="41" spans="2:5">
      <c r="B41" s="1" t="s">
        <v>15</v>
      </c>
      <c r="C41" s="1" t="s">
        <v>57</v>
      </c>
      <c r="D41" s="5" t="s">
        <v>17</v>
      </c>
    </row>
    <row r="42" spans="2:5">
      <c r="B42" s="1" t="s">
        <v>15</v>
      </c>
      <c r="C42" s="1" t="s">
        <v>58</v>
      </c>
      <c r="D42" s="5" t="s">
        <v>17</v>
      </c>
    </row>
    <row r="43" spans="2:5">
      <c r="B43" s="1" t="s">
        <v>15</v>
      </c>
      <c r="C43" s="1" t="s">
        <v>59</v>
      </c>
      <c r="D43" s="5" t="s">
        <v>12</v>
      </c>
      <c r="E43" s="10">
        <v>230</v>
      </c>
    </row>
    <row r="44" spans="2:5">
      <c r="B44" s="1" t="s">
        <v>15</v>
      </c>
      <c r="C44" s="1" t="s">
        <v>60</v>
      </c>
      <c r="D44" s="5" t="s">
        <v>12</v>
      </c>
      <c r="E44" s="10">
        <v>230</v>
      </c>
    </row>
    <row r="45" spans="2:5">
      <c r="B45" s="1" t="s">
        <v>15</v>
      </c>
      <c r="C45" s="1" t="s">
        <v>61</v>
      </c>
      <c r="D45" s="5" t="s">
        <v>12</v>
      </c>
      <c r="E45" s="10">
        <v>230</v>
      </c>
    </row>
    <row r="46" spans="2:5">
      <c r="B46" s="1" t="s">
        <v>15</v>
      </c>
      <c r="C46" s="1" t="s">
        <v>62</v>
      </c>
      <c r="D46" s="5" t="s">
        <v>17</v>
      </c>
    </row>
    <row r="47" spans="2:5">
      <c r="B47" s="1" t="s">
        <v>15</v>
      </c>
      <c r="C47" s="1" t="s">
        <v>63</v>
      </c>
      <c r="D47" s="5" t="s">
        <v>17</v>
      </c>
    </row>
    <row r="48" spans="2:5">
      <c r="B48" s="1" t="s">
        <v>15</v>
      </c>
      <c r="C48" s="1" t="s">
        <v>64</v>
      </c>
      <c r="D48" s="5" t="s">
        <v>17</v>
      </c>
    </row>
    <row r="49" spans="2:6">
      <c r="B49" s="1" t="s">
        <v>15</v>
      </c>
      <c r="C49" s="1" t="s">
        <v>65</v>
      </c>
      <c r="D49" s="5" t="s">
        <v>14</v>
      </c>
      <c r="E49" s="10">
        <v>700</v>
      </c>
    </row>
    <row r="50" spans="2:6">
      <c r="B50" s="1" t="s">
        <v>15</v>
      </c>
      <c r="C50" s="1" t="s">
        <v>66</v>
      </c>
      <c r="D50" s="5" t="s">
        <v>17</v>
      </c>
    </row>
    <row r="51" spans="2:6">
      <c r="B51" s="1" t="s">
        <v>15</v>
      </c>
      <c r="C51" s="1" t="s">
        <v>67</v>
      </c>
      <c r="D51" s="5" t="s">
        <v>20</v>
      </c>
      <c r="F51" t="s">
        <v>35</v>
      </c>
    </row>
    <row r="52" spans="2:6">
      <c r="B52" s="1" t="s">
        <v>15</v>
      </c>
      <c r="C52" s="1" t="s">
        <v>68</v>
      </c>
      <c r="D52" s="5" t="s">
        <v>14</v>
      </c>
      <c r="E52" s="10">
        <v>700</v>
      </c>
    </row>
    <row r="53" spans="2:6">
      <c r="B53" s="1" t="s">
        <v>15</v>
      </c>
      <c r="C53" s="1" t="s">
        <v>69</v>
      </c>
      <c r="D53" s="5" t="s">
        <v>17</v>
      </c>
    </row>
    <row r="54" spans="2:6">
      <c r="B54" s="1" t="s">
        <v>15</v>
      </c>
      <c r="C54" s="1" t="s">
        <v>70</v>
      </c>
      <c r="D54" s="5" t="s">
        <v>17</v>
      </c>
    </row>
    <row r="55" spans="2:6">
      <c r="B55" s="1" t="s">
        <v>15</v>
      </c>
      <c r="C55" s="1" t="s">
        <v>71</v>
      </c>
      <c r="D55" s="5" t="s">
        <v>17</v>
      </c>
    </row>
    <row r="56" spans="2:6">
      <c r="B56" s="1" t="s">
        <v>15</v>
      </c>
      <c r="C56" s="1" t="s">
        <v>72</v>
      </c>
      <c r="D56" s="5" t="s">
        <v>14</v>
      </c>
      <c r="E56" s="10">
        <v>1150</v>
      </c>
    </row>
    <row r="57" spans="2:6">
      <c r="B57" s="1" t="s">
        <v>15</v>
      </c>
      <c r="C57" s="1" t="s">
        <v>73</v>
      </c>
      <c r="D57" s="5" t="s">
        <v>14</v>
      </c>
      <c r="E57" s="10">
        <v>575</v>
      </c>
    </row>
    <row r="58" spans="2:6">
      <c r="B58" s="1" t="s">
        <v>15</v>
      </c>
      <c r="C58" s="1" t="s">
        <v>74</v>
      </c>
      <c r="D58" s="5" t="s">
        <v>12</v>
      </c>
      <c r="E58" s="10">
        <v>230</v>
      </c>
    </row>
    <row r="59" spans="2:6">
      <c r="B59" s="1" t="s">
        <v>15</v>
      </c>
      <c r="C59" s="1" t="s">
        <v>75</v>
      </c>
      <c r="D59" s="5" t="s">
        <v>17</v>
      </c>
    </row>
    <row r="60" spans="2:6">
      <c r="B60" s="1" t="s">
        <v>15</v>
      </c>
      <c r="C60" s="1" t="s">
        <v>76</v>
      </c>
      <c r="D60" s="5" t="s">
        <v>12</v>
      </c>
      <c r="E60" s="10">
        <v>310</v>
      </c>
    </row>
    <row r="61" spans="2:6">
      <c r="B61" s="1" t="s">
        <v>15</v>
      </c>
      <c r="C61" s="1" t="s">
        <v>77</v>
      </c>
      <c r="D61" s="5" t="s">
        <v>20</v>
      </c>
      <c r="F61" t="s">
        <v>78</v>
      </c>
    </row>
    <row r="62" spans="2:6">
      <c r="B62" s="1" t="s">
        <v>15</v>
      </c>
      <c r="C62" s="1" t="s">
        <v>79</v>
      </c>
      <c r="D62" s="5" t="s">
        <v>17</v>
      </c>
    </row>
    <row r="63" spans="2:6">
      <c r="B63" s="1" t="s">
        <v>15</v>
      </c>
      <c r="C63" s="1" t="s">
        <v>80</v>
      </c>
      <c r="D63" s="5" t="s">
        <v>17</v>
      </c>
    </row>
    <row r="64" spans="2:6">
      <c r="B64" s="1" t="s">
        <v>15</v>
      </c>
      <c r="C64" s="1" t="s">
        <v>81</v>
      </c>
      <c r="D64" s="5" t="s">
        <v>17</v>
      </c>
    </row>
    <row r="65" spans="2:6">
      <c r="B65" s="1" t="s">
        <v>15</v>
      </c>
      <c r="C65" s="1" t="s">
        <v>82</v>
      </c>
      <c r="D65" s="5" t="s">
        <v>12</v>
      </c>
      <c r="E65" s="10">
        <v>300</v>
      </c>
    </row>
    <row r="66" spans="2:6">
      <c r="B66" s="1" t="s">
        <v>15</v>
      </c>
      <c r="C66" s="1" t="s">
        <v>83</v>
      </c>
      <c r="D66" s="5" t="s">
        <v>17</v>
      </c>
    </row>
    <row r="67" spans="2:6">
      <c r="B67" s="1" t="s">
        <v>15</v>
      </c>
      <c r="C67" s="1" t="s">
        <v>84</v>
      </c>
      <c r="D67" s="5" t="s">
        <v>20</v>
      </c>
      <c r="F67" t="s">
        <v>35</v>
      </c>
    </row>
    <row r="68" spans="2:6">
      <c r="B68" s="1" t="s">
        <v>15</v>
      </c>
      <c r="C68" s="1" t="s">
        <v>85</v>
      </c>
      <c r="D68" s="5" t="s">
        <v>17</v>
      </c>
    </row>
    <row r="69" spans="2:6">
      <c r="B69" s="1" t="s">
        <v>15</v>
      </c>
      <c r="C69" s="1" t="s">
        <v>86</v>
      </c>
      <c r="D69" s="5" t="s">
        <v>17</v>
      </c>
    </row>
    <row r="70" spans="2:6">
      <c r="B70" s="1" t="s">
        <v>15</v>
      </c>
      <c r="C70" s="1" t="s">
        <v>87</v>
      </c>
      <c r="D70" s="5" t="s">
        <v>12</v>
      </c>
      <c r="E70" s="10">
        <v>230</v>
      </c>
    </row>
    <row r="71" spans="2:6">
      <c r="B71" s="1" t="s">
        <v>15</v>
      </c>
      <c r="C71" s="1" t="s">
        <v>88</v>
      </c>
      <c r="D71" s="5" t="s">
        <v>12</v>
      </c>
      <c r="E71" s="10">
        <v>230</v>
      </c>
    </row>
    <row r="72" spans="2:6">
      <c r="B72" s="1" t="s">
        <v>15</v>
      </c>
      <c r="C72" s="1" t="s">
        <v>89</v>
      </c>
      <c r="D72" s="5" t="s">
        <v>17</v>
      </c>
    </row>
    <row r="73" spans="2:6">
      <c r="B73" s="1" t="s">
        <v>15</v>
      </c>
      <c r="C73" s="1" t="s">
        <v>90</v>
      </c>
      <c r="D73" s="5" t="s">
        <v>17</v>
      </c>
    </row>
    <row r="74" spans="2:6">
      <c r="B74" s="1" t="s">
        <v>15</v>
      </c>
      <c r="C74" s="1" t="s">
        <v>91</v>
      </c>
      <c r="D74" s="5" t="s">
        <v>12</v>
      </c>
      <c r="E74" s="10">
        <v>230</v>
      </c>
    </row>
    <row r="75" spans="2:6">
      <c r="B75" s="1" t="s">
        <v>15</v>
      </c>
      <c r="C75" s="1" t="s">
        <v>92</v>
      </c>
      <c r="D75" s="5" t="s">
        <v>17</v>
      </c>
    </row>
    <row r="76" spans="2:6">
      <c r="B76" s="1" t="s">
        <v>15</v>
      </c>
      <c r="C76" s="1" t="s">
        <v>93</v>
      </c>
      <c r="D76" s="5" t="s">
        <v>17</v>
      </c>
    </row>
    <row r="77" spans="2:6">
      <c r="B77" s="1" t="s">
        <v>15</v>
      </c>
      <c r="C77" s="1" t="s">
        <v>94</v>
      </c>
      <c r="D77" s="5" t="s">
        <v>17</v>
      </c>
    </row>
    <row r="78" spans="2:6">
      <c r="B78" s="1" t="s">
        <v>15</v>
      </c>
      <c r="C78" s="1" t="s">
        <v>95</v>
      </c>
      <c r="D78" s="5" t="s">
        <v>12</v>
      </c>
      <c r="E78" s="10">
        <v>230</v>
      </c>
    </row>
    <row r="79" spans="2:6">
      <c r="B79" s="1" t="s">
        <v>15</v>
      </c>
      <c r="C79" s="1" t="s">
        <v>96</v>
      </c>
      <c r="D79" s="5" t="s">
        <v>17</v>
      </c>
    </row>
    <row r="80" spans="2:6">
      <c r="B80" s="1" t="s">
        <v>15</v>
      </c>
      <c r="C80" s="1" t="s">
        <v>97</v>
      </c>
      <c r="D80" s="5" t="s">
        <v>17</v>
      </c>
    </row>
    <row r="81" spans="2:6">
      <c r="B81" s="1" t="s">
        <v>15</v>
      </c>
      <c r="C81" s="1" t="s">
        <v>98</v>
      </c>
      <c r="D81" s="5" t="s">
        <v>17</v>
      </c>
    </row>
    <row r="82" spans="2:6">
      <c r="B82" s="1" t="s">
        <v>15</v>
      </c>
      <c r="C82" s="1" t="s">
        <v>99</v>
      </c>
      <c r="D82" s="5" t="s">
        <v>12</v>
      </c>
      <c r="E82" s="10">
        <v>230</v>
      </c>
    </row>
    <row r="83" spans="2:6">
      <c r="B83" s="1" t="s">
        <v>15</v>
      </c>
      <c r="C83" s="1" t="s">
        <v>100</v>
      </c>
      <c r="D83" s="5" t="s">
        <v>17</v>
      </c>
    </row>
    <row r="84" spans="2:6">
      <c r="B84" s="1" t="s">
        <v>15</v>
      </c>
      <c r="C84" s="1" t="s">
        <v>101</v>
      </c>
      <c r="D84" s="5" t="s">
        <v>12</v>
      </c>
      <c r="E84" s="10">
        <v>195</v>
      </c>
    </row>
    <row r="85" spans="2:6">
      <c r="B85" s="1" t="s">
        <v>15</v>
      </c>
      <c r="C85" s="1" t="s">
        <v>102</v>
      </c>
      <c r="D85" s="5" t="s">
        <v>17</v>
      </c>
    </row>
    <row r="86" spans="2:6">
      <c r="B86" s="1" t="s">
        <v>15</v>
      </c>
      <c r="C86" s="1" t="s">
        <v>103</v>
      </c>
      <c r="D86" s="5" t="s">
        <v>12</v>
      </c>
      <c r="F86" s="5" t="s">
        <v>104</v>
      </c>
    </row>
    <row r="87" spans="2:6">
      <c r="B87" s="1" t="s">
        <v>15</v>
      </c>
      <c r="C87" s="1" t="s">
        <v>105</v>
      </c>
      <c r="D87" s="5" t="s">
        <v>17</v>
      </c>
    </row>
    <row r="88" spans="2:6">
      <c r="B88" s="1" t="s">
        <v>15</v>
      </c>
      <c r="C88" s="1" t="s">
        <v>106</v>
      </c>
      <c r="D88" s="5" t="s">
        <v>12</v>
      </c>
      <c r="E88" s="10">
        <v>275</v>
      </c>
    </row>
    <row r="89" spans="2:6">
      <c r="B89" s="1" t="s">
        <v>15</v>
      </c>
      <c r="C89" s="1" t="s">
        <v>107</v>
      </c>
      <c r="D89" s="5" t="s">
        <v>12</v>
      </c>
      <c r="E89" s="10">
        <v>230</v>
      </c>
    </row>
    <row r="90" spans="2:6">
      <c r="B90" s="1" t="s">
        <v>15</v>
      </c>
      <c r="C90" s="1" t="s">
        <v>108</v>
      </c>
      <c r="D90" s="5" t="s">
        <v>20</v>
      </c>
    </row>
    <row r="91" spans="2:6">
      <c r="B91" s="1" t="s">
        <v>15</v>
      </c>
      <c r="C91" s="1" t="s">
        <v>109</v>
      </c>
      <c r="D91" s="5" t="s">
        <v>12</v>
      </c>
      <c r="E91" s="10">
        <v>230</v>
      </c>
    </row>
    <row r="92" spans="2:6">
      <c r="B92" s="1" t="s">
        <v>15</v>
      </c>
      <c r="C92" s="1" t="s">
        <v>110</v>
      </c>
      <c r="D92" s="5" t="s">
        <v>12</v>
      </c>
      <c r="E92" s="10">
        <v>310</v>
      </c>
    </row>
    <row r="93" spans="2:6">
      <c r="B93" s="1" t="s">
        <v>15</v>
      </c>
      <c r="C93" s="1" t="s">
        <v>111</v>
      </c>
      <c r="D93" s="5" t="s">
        <v>14</v>
      </c>
      <c r="E93" s="10">
        <v>775</v>
      </c>
    </row>
    <row r="94" spans="2:6">
      <c r="B94" s="1" t="s">
        <v>15</v>
      </c>
      <c r="C94" s="1" t="s">
        <v>112</v>
      </c>
      <c r="D94" s="5" t="s">
        <v>17</v>
      </c>
    </row>
    <row r="95" spans="2:6">
      <c r="B95" s="1" t="s">
        <v>15</v>
      </c>
      <c r="C95" s="1" t="s">
        <v>113</v>
      </c>
      <c r="D95" s="5" t="s">
        <v>12</v>
      </c>
      <c r="E95" s="10">
        <v>240</v>
      </c>
    </row>
    <row r="96" spans="2:6">
      <c r="B96" s="1" t="s">
        <v>15</v>
      </c>
      <c r="C96" s="1" t="s">
        <v>114</v>
      </c>
      <c r="D96" s="5" t="s">
        <v>14</v>
      </c>
      <c r="E96" s="10">
        <v>800</v>
      </c>
    </row>
    <row r="97" spans="2:6">
      <c r="B97" s="1" t="s">
        <v>15</v>
      </c>
      <c r="C97" s="1" t="s">
        <v>115</v>
      </c>
      <c r="D97" s="5" t="s">
        <v>12</v>
      </c>
      <c r="E97" s="10">
        <v>230</v>
      </c>
    </row>
    <row r="98" spans="2:6">
      <c r="B98" s="1" t="s">
        <v>15</v>
      </c>
      <c r="C98" s="1" t="s">
        <v>116</v>
      </c>
      <c r="D98" s="5" t="s">
        <v>12</v>
      </c>
      <c r="E98" s="10">
        <v>230</v>
      </c>
    </row>
    <row r="99" spans="2:6">
      <c r="B99" s="1" t="s">
        <v>15</v>
      </c>
      <c r="C99" s="1" t="s">
        <v>117</v>
      </c>
      <c r="D99" s="5" t="s">
        <v>17</v>
      </c>
    </row>
    <row r="100" spans="2:6">
      <c r="B100" s="1" t="s">
        <v>15</v>
      </c>
      <c r="C100" s="1" t="s">
        <v>118</v>
      </c>
      <c r="D100" s="5" t="s">
        <v>12</v>
      </c>
      <c r="E100" s="10">
        <v>230</v>
      </c>
    </row>
    <row r="101" spans="2:6">
      <c r="B101" s="1" t="s">
        <v>15</v>
      </c>
      <c r="C101" s="1" t="s">
        <v>119</v>
      </c>
      <c r="D101" s="5" t="s">
        <v>14</v>
      </c>
      <c r="E101" s="10">
        <v>900</v>
      </c>
    </row>
    <row r="102" spans="2:6">
      <c r="B102" s="1" t="s">
        <v>15</v>
      </c>
      <c r="C102" s="1" t="s">
        <v>120</v>
      </c>
      <c r="D102" s="5" t="s">
        <v>14</v>
      </c>
      <c r="E102" s="10">
        <v>850</v>
      </c>
    </row>
    <row r="103" spans="2:6">
      <c r="B103" s="1" t="s">
        <v>15</v>
      </c>
      <c r="C103" s="1" t="s">
        <v>121</v>
      </c>
      <c r="D103" s="5" t="s">
        <v>20</v>
      </c>
    </row>
    <row r="104" spans="2:6">
      <c r="B104" s="1" t="s">
        <v>15</v>
      </c>
      <c r="C104" s="1" t="s">
        <v>122</v>
      </c>
      <c r="D104" s="5" t="s">
        <v>12</v>
      </c>
      <c r="E104" s="10">
        <v>230</v>
      </c>
    </row>
    <row r="105" spans="2:6">
      <c r="B105" s="1" t="s">
        <v>15</v>
      </c>
      <c r="C105" s="1" t="s">
        <v>123</v>
      </c>
      <c r="D105" s="5" t="s">
        <v>20</v>
      </c>
      <c r="F105" s="5"/>
    </row>
    <row r="106" spans="2:6">
      <c r="B106" s="1" t="s">
        <v>15</v>
      </c>
      <c r="C106" s="1" t="s">
        <v>124</v>
      </c>
      <c r="D106" s="5" t="s">
        <v>12</v>
      </c>
      <c r="E106" s="10">
        <v>230</v>
      </c>
    </row>
    <row r="107" spans="2:6">
      <c r="B107" s="1" t="s">
        <v>15</v>
      </c>
      <c r="C107" s="1" t="s">
        <v>125</v>
      </c>
      <c r="D107" s="5" t="s">
        <v>12</v>
      </c>
      <c r="E107" s="10">
        <v>230</v>
      </c>
    </row>
    <row r="108" spans="2:6">
      <c r="B108" s="1" t="s">
        <v>15</v>
      </c>
      <c r="C108" s="1" t="s">
        <v>126</v>
      </c>
      <c r="D108" s="5" t="s">
        <v>12</v>
      </c>
      <c r="E108" s="10">
        <v>230</v>
      </c>
    </row>
    <row r="109" spans="2:6">
      <c r="B109" s="1" t="s">
        <v>15</v>
      </c>
      <c r="C109" s="1" t="s">
        <v>127</v>
      </c>
      <c r="D109" s="5" t="s">
        <v>14</v>
      </c>
      <c r="E109" s="10">
        <v>900</v>
      </c>
    </row>
    <row r="110" spans="2:6">
      <c r="B110" s="1" t="s">
        <v>15</v>
      </c>
      <c r="C110" s="1" t="s">
        <v>128</v>
      </c>
      <c r="D110" s="5" t="s">
        <v>14</v>
      </c>
      <c r="E110" s="10">
        <v>900</v>
      </c>
    </row>
    <row r="111" spans="2:6">
      <c r="B111" s="1" t="s">
        <v>15</v>
      </c>
      <c r="C111" s="1" t="s">
        <v>129</v>
      </c>
      <c r="D111" s="5" t="s">
        <v>17</v>
      </c>
    </row>
    <row r="112" spans="2:6">
      <c r="B112" s="1" t="s">
        <v>15</v>
      </c>
      <c r="C112" s="1" t="s">
        <v>130</v>
      </c>
      <c r="D112" s="5" t="s">
        <v>12</v>
      </c>
      <c r="E112" s="10">
        <v>240</v>
      </c>
    </row>
    <row r="113" spans="2:6">
      <c r="B113" s="1" t="s">
        <v>15</v>
      </c>
      <c r="C113" s="1" t="s">
        <v>131</v>
      </c>
      <c r="D113" s="5" t="s">
        <v>12</v>
      </c>
      <c r="E113" s="10">
        <v>230</v>
      </c>
    </row>
    <row r="114" spans="2:6">
      <c r="B114" s="1" t="s">
        <v>15</v>
      </c>
      <c r="C114" s="1" t="s">
        <v>132</v>
      </c>
      <c r="D114" s="5" t="s">
        <v>12</v>
      </c>
      <c r="E114" s="10">
        <v>230</v>
      </c>
    </row>
    <row r="115" spans="2:6">
      <c r="B115" s="1" t="s">
        <v>15</v>
      </c>
      <c r="C115" s="1" t="s">
        <v>133</v>
      </c>
      <c r="D115" s="5" t="s">
        <v>14</v>
      </c>
      <c r="E115" s="10">
        <v>700</v>
      </c>
    </row>
    <row r="116" spans="2:6">
      <c r="B116" s="1" t="s">
        <v>15</v>
      </c>
      <c r="C116" s="1" t="s">
        <v>134</v>
      </c>
      <c r="D116" s="5" t="s">
        <v>12</v>
      </c>
      <c r="E116" s="10">
        <v>230</v>
      </c>
    </row>
    <row r="117" spans="2:6">
      <c r="B117" s="1" t="s">
        <v>15</v>
      </c>
      <c r="C117" s="1" t="s">
        <v>135</v>
      </c>
      <c r="D117" s="5" t="s">
        <v>12</v>
      </c>
      <c r="E117" s="10">
        <v>230</v>
      </c>
    </row>
    <row r="118" spans="2:6">
      <c r="B118" s="1" t="s">
        <v>15</v>
      </c>
      <c r="C118" s="1" t="s">
        <v>136</v>
      </c>
      <c r="D118" s="5" t="s">
        <v>12</v>
      </c>
      <c r="E118" s="10">
        <v>230</v>
      </c>
    </row>
    <row r="119" spans="2:6">
      <c r="B119" s="1" t="s">
        <v>15</v>
      </c>
      <c r="C119" s="1" t="s">
        <v>137</v>
      </c>
      <c r="D119" s="5" t="s">
        <v>12</v>
      </c>
      <c r="E119" s="10">
        <v>230</v>
      </c>
    </row>
    <row r="120" spans="2:6">
      <c r="B120" s="1" t="s">
        <v>15</v>
      </c>
      <c r="C120" s="1" t="s">
        <v>138</v>
      </c>
      <c r="D120" s="5" t="s">
        <v>12</v>
      </c>
      <c r="E120" s="10">
        <v>230</v>
      </c>
    </row>
    <row r="121" spans="2:6">
      <c r="B121" s="1" t="s">
        <v>15</v>
      </c>
      <c r="C121" s="1" t="s">
        <v>139</v>
      </c>
      <c r="D121" s="5" t="s">
        <v>12</v>
      </c>
      <c r="E121" s="10">
        <v>220</v>
      </c>
    </row>
    <row r="122" spans="2:6">
      <c r="B122" s="1" t="s">
        <v>15</v>
      </c>
      <c r="C122" s="1" t="s">
        <v>140</v>
      </c>
      <c r="D122" s="5" t="s">
        <v>18</v>
      </c>
      <c r="E122" s="10">
        <v>726</v>
      </c>
    </row>
    <row r="123" spans="2:6">
      <c r="B123" s="1" t="s">
        <v>15</v>
      </c>
      <c r="C123" s="1" t="s">
        <v>141</v>
      </c>
      <c r="D123" s="5" t="s">
        <v>12</v>
      </c>
      <c r="E123" s="10">
        <v>240</v>
      </c>
    </row>
    <row r="124" spans="2:6">
      <c r="B124" s="1" t="s">
        <v>15</v>
      </c>
      <c r="C124" s="1" t="s">
        <v>142</v>
      </c>
      <c r="D124" s="5" t="s">
        <v>12</v>
      </c>
      <c r="E124" s="10">
        <v>230</v>
      </c>
    </row>
    <row r="125" spans="2:6">
      <c r="B125" s="1" t="s">
        <v>15</v>
      </c>
      <c r="C125" s="1" t="s">
        <v>143</v>
      </c>
      <c r="D125" s="5" t="s">
        <v>12</v>
      </c>
      <c r="E125" s="10">
        <v>260</v>
      </c>
    </row>
    <row r="126" spans="2:6">
      <c r="B126" s="1" t="s">
        <v>15</v>
      </c>
      <c r="C126" s="1" t="s">
        <v>144</v>
      </c>
      <c r="D126" s="5" t="s">
        <v>12</v>
      </c>
      <c r="E126" s="10">
        <v>230</v>
      </c>
    </row>
    <row r="127" spans="2:6">
      <c r="B127" s="1" t="s">
        <v>15</v>
      </c>
      <c r="C127" s="1" t="s">
        <v>145</v>
      </c>
      <c r="D127" s="5" t="s">
        <v>20</v>
      </c>
      <c r="F127" t="s">
        <v>35</v>
      </c>
    </row>
    <row r="128" spans="2:6">
      <c r="B128" s="1" t="s">
        <v>15</v>
      </c>
      <c r="C128" s="1" t="s">
        <v>146</v>
      </c>
      <c r="D128" s="5" t="s">
        <v>14</v>
      </c>
      <c r="E128" s="10">
        <v>1000</v>
      </c>
    </row>
    <row r="129" spans="2:5">
      <c r="B129" s="1" t="s">
        <v>15</v>
      </c>
      <c r="C129" s="1" t="s">
        <v>147</v>
      </c>
      <c r="D129" s="5" t="s">
        <v>12</v>
      </c>
      <c r="E129" s="10">
        <v>270</v>
      </c>
    </row>
    <row r="130" spans="2:5">
      <c r="B130" s="1" t="s">
        <v>15</v>
      </c>
      <c r="C130" s="1" t="s">
        <v>148</v>
      </c>
      <c r="D130" s="5" t="s">
        <v>14</v>
      </c>
      <c r="E130" s="10">
        <v>700</v>
      </c>
    </row>
    <row r="131" spans="2:5">
      <c r="B131" s="1" t="s">
        <v>15</v>
      </c>
      <c r="C131" s="1" t="s">
        <v>149</v>
      </c>
      <c r="D131" s="5" t="s">
        <v>12</v>
      </c>
      <c r="E131" s="10">
        <v>230</v>
      </c>
    </row>
    <row r="132" spans="2:5">
      <c r="B132" s="1" t="s">
        <v>15</v>
      </c>
      <c r="C132" s="1" t="s">
        <v>150</v>
      </c>
      <c r="D132" s="5" t="s">
        <v>12</v>
      </c>
      <c r="E132" s="10">
        <v>230</v>
      </c>
    </row>
    <row r="133" spans="2:5">
      <c r="B133" s="1" t="s">
        <v>15</v>
      </c>
      <c r="C133" s="1" t="s">
        <v>151</v>
      </c>
      <c r="D133" s="5" t="s">
        <v>17</v>
      </c>
    </row>
    <row r="134" spans="2:5">
      <c r="B134" s="1" t="s">
        <v>15</v>
      </c>
      <c r="C134" s="1" t="s">
        <v>152</v>
      </c>
      <c r="D134" s="5" t="s">
        <v>12</v>
      </c>
      <c r="E134" s="10">
        <v>230</v>
      </c>
    </row>
    <row r="135" spans="2:5">
      <c r="B135" s="1" t="s">
        <v>15</v>
      </c>
      <c r="C135" s="1" t="s">
        <v>153</v>
      </c>
      <c r="D135" s="5" t="s">
        <v>17</v>
      </c>
    </row>
    <row r="136" spans="2:5">
      <c r="B136" s="1" t="s">
        <v>15</v>
      </c>
      <c r="C136" s="1" t="s">
        <v>154</v>
      </c>
      <c r="D136" s="5" t="s">
        <v>12</v>
      </c>
      <c r="E136" s="10">
        <v>230</v>
      </c>
    </row>
    <row r="137" spans="2:5">
      <c r="B137" s="1" t="s">
        <v>15</v>
      </c>
      <c r="C137" s="1" t="s">
        <v>155</v>
      </c>
      <c r="D137" s="5" t="s">
        <v>12</v>
      </c>
      <c r="E137" s="10">
        <v>250</v>
      </c>
    </row>
    <row r="138" spans="2:5">
      <c r="B138" s="1" t="s">
        <v>15</v>
      </c>
      <c r="C138" s="1" t="s">
        <v>156</v>
      </c>
      <c r="D138" s="5" t="s">
        <v>14</v>
      </c>
      <c r="E138" s="10">
        <v>1100</v>
      </c>
    </row>
    <row r="139" spans="2:5">
      <c r="B139" s="1" t="s">
        <v>15</v>
      </c>
      <c r="C139" s="1" t="s">
        <v>157</v>
      </c>
      <c r="D139" s="5" t="s">
        <v>12</v>
      </c>
      <c r="E139" s="10">
        <v>230</v>
      </c>
    </row>
    <row r="140" spans="2:5">
      <c r="B140" s="1" t="s">
        <v>15</v>
      </c>
      <c r="C140" s="1" t="s">
        <v>158</v>
      </c>
      <c r="D140" s="5" t="s">
        <v>12</v>
      </c>
      <c r="E140" s="10">
        <v>230</v>
      </c>
    </row>
    <row r="141" spans="2:5">
      <c r="B141" s="1" t="s">
        <v>15</v>
      </c>
      <c r="C141" s="1" t="s">
        <v>159</v>
      </c>
      <c r="D141" s="5" t="s">
        <v>14</v>
      </c>
      <c r="E141" s="10">
        <v>850</v>
      </c>
    </row>
    <row r="142" spans="2:5">
      <c r="B142" s="1" t="s">
        <v>15</v>
      </c>
      <c r="C142" s="1" t="s">
        <v>160</v>
      </c>
      <c r="D142" s="5" t="s">
        <v>12</v>
      </c>
      <c r="E142" s="10">
        <v>250</v>
      </c>
    </row>
    <row r="143" spans="2:5">
      <c r="B143" s="1" t="s">
        <v>15</v>
      </c>
      <c r="C143" s="1" t="s">
        <v>161</v>
      </c>
      <c r="D143" s="5" t="s">
        <v>12</v>
      </c>
      <c r="E143" s="10">
        <v>255</v>
      </c>
    </row>
    <row r="144" spans="2:5">
      <c r="B144" s="1" t="s">
        <v>162</v>
      </c>
      <c r="C144" s="1">
        <v>1</v>
      </c>
      <c r="D144" s="5" t="s">
        <v>14</v>
      </c>
      <c r="E144" s="10">
        <v>650</v>
      </c>
    </row>
    <row r="145" spans="2:5">
      <c r="B145" s="1" t="s">
        <v>162</v>
      </c>
      <c r="C145" s="1">
        <v>3</v>
      </c>
      <c r="D145" s="5" t="s">
        <v>14</v>
      </c>
      <c r="E145" s="10">
        <v>1100</v>
      </c>
    </row>
    <row r="146" spans="2:5">
      <c r="B146" s="1" t="s">
        <v>162</v>
      </c>
      <c r="C146" s="1">
        <v>4</v>
      </c>
      <c r="D146" s="5" t="s">
        <v>14</v>
      </c>
      <c r="E146" s="10">
        <v>800</v>
      </c>
    </row>
    <row r="147" spans="2:5">
      <c r="B147" s="1" t="s">
        <v>162</v>
      </c>
      <c r="C147" s="1">
        <v>5</v>
      </c>
      <c r="D147" s="5" t="s">
        <v>14</v>
      </c>
      <c r="E147" s="10">
        <v>1100</v>
      </c>
    </row>
    <row r="148" spans="2:5">
      <c r="B148" s="1" t="s">
        <v>162</v>
      </c>
      <c r="C148" s="1">
        <v>6</v>
      </c>
      <c r="D148" s="5" t="s">
        <v>14</v>
      </c>
      <c r="E148" s="10">
        <v>1100</v>
      </c>
    </row>
    <row r="149" spans="2:5">
      <c r="B149" s="1" t="s">
        <v>162</v>
      </c>
      <c r="C149" s="1">
        <v>7</v>
      </c>
      <c r="D149" s="5" t="s">
        <v>20</v>
      </c>
    </row>
    <row r="150" spans="2:5">
      <c r="B150" s="1" t="s">
        <v>162</v>
      </c>
      <c r="C150" s="1">
        <v>8</v>
      </c>
      <c r="D150" s="5" t="s">
        <v>14</v>
      </c>
      <c r="E150" s="10">
        <v>700</v>
      </c>
    </row>
    <row r="151" spans="2:5">
      <c r="B151" s="1" t="s">
        <v>162</v>
      </c>
      <c r="C151" s="1">
        <v>10</v>
      </c>
      <c r="D151" s="5" t="s">
        <v>20</v>
      </c>
    </row>
    <row r="152" spans="2:5">
      <c r="B152" s="1" t="s">
        <v>162</v>
      </c>
      <c r="C152" s="1">
        <v>11</v>
      </c>
      <c r="D152" s="5" t="s">
        <v>14</v>
      </c>
      <c r="E152" s="10">
        <v>700</v>
      </c>
    </row>
    <row r="153" spans="2:5">
      <c r="B153" s="1" t="s">
        <v>162</v>
      </c>
      <c r="C153" s="1">
        <v>12</v>
      </c>
      <c r="D153" s="5" t="s">
        <v>14</v>
      </c>
      <c r="E153" s="10">
        <v>750</v>
      </c>
    </row>
    <row r="154" spans="2:5">
      <c r="B154" s="1" t="s">
        <v>162</v>
      </c>
      <c r="C154" s="1">
        <v>13</v>
      </c>
      <c r="D154" s="5" t="s">
        <v>14</v>
      </c>
      <c r="E154" s="10">
        <v>700</v>
      </c>
    </row>
    <row r="155" spans="2:5">
      <c r="B155" s="1" t="s">
        <v>162</v>
      </c>
      <c r="C155" s="1">
        <v>14</v>
      </c>
      <c r="D155" s="5" t="s">
        <v>14</v>
      </c>
      <c r="E155" s="10">
        <v>850</v>
      </c>
    </row>
    <row r="156" spans="2:5">
      <c r="B156" s="1" t="s">
        <v>162</v>
      </c>
      <c r="C156" s="1">
        <v>15</v>
      </c>
      <c r="D156" s="5" t="s">
        <v>14</v>
      </c>
      <c r="E156" s="10">
        <v>1100</v>
      </c>
    </row>
    <row r="157" spans="2:5">
      <c r="B157" s="1" t="s">
        <v>162</v>
      </c>
      <c r="C157" s="1">
        <v>16</v>
      </c>
      <c r="D157" s="5" t="s">
        <v>14</v>
      </c>
      <c r="E157" s="10">
        <v>750</v>
      </c>
    </row>
    <row r="158" spans="2:5">
      <c r="B158" s="1" t="s">
        <v>162</v>
      </c>
      <c r="C158" s="1">
        <v>17</v>
      </c>
      <c r="D158" s="5" t="s">
        <v>14</v>
      </c>
      <c r="E158" s="10">
        <v>1000</v>
      </c>
    </row>
    <row r="159" spans="2:5">
      <c r="B159" s="1" t="s">
        <v>162</v>
      </c>
      <c r="C159" s="1">
        <v>18</v>
      </c>
      <c r="D159" s="5" t="s">
        <v>14</v>
      </c>
      <c r="E159" s="10">
        <v>800</v>
      </c>
    </row>
    <row r="160" spans="2:5">
      <c r="B160" s="1" t="s">
        <v>162</v>
      </c>
      <c r="C160" s="1">
        <v>22</v>
      </c>
      <c r="D160" s="5" t="s">
        <v>20</v>
      </c>
    </row>
    <row r="161" spans="2:5">
      <c r="B161" s="1" t="s">
        <v>162</v>
      </c>
      <c r="C161" s="1">
        <v>24</v>
      </c>
      <c r="D161" s="5" t="s">
        <v>20</v>
      </c>
    </row>
    <row r="162" spans="2:5">
      <c r="B162" s="1" t="s">
        <v>162</v>
      </c>
      <c r="C162" s="1">
        <v>26</v>
      </c>
      <c r="D162" s="5" t="s">
        <v>20</v>
      </c>
    </row>
    <row r="163" spans="2:5">
      <c r="B163" s="1" t="s">
        <v>162</v>
      </c>
      <c r="C163" s="1">
        <v>28</v>
      </c>
      <c r="D163" s="5" t="s">
        <v>14</v>
      </c>
      <c r="E163" s="10">
        <v>750</v>
      </c>
    </row>
    <row r="164" spans="2:5">
      <c r="B164" s="1" t="s">
        <v>162</v>
      </c>
      <c r="C164" s="1">
        <v>30</v>
      </c>
      <c r="D164" s="5" t="s">
        <v>14</v>
      </c>
      <c r="E164" s="10">
        <v>900</v>
      </c>
    </row>
    <row r="165" spans="2:5">
      <c r="B165" s="1" t="s">
        <v>162</v>
      </c>
      <c r="C165" s="1">
        <v>31</v>
      </c>
      <c r="D165" s="5" t="s">
        <v>20</v>
      </c>
    </row>
    <row r="166" spans="2:5">
      <c r="B166" s="1" t="s">
        <v>162</v>
      </c>
      <c r="C166" s="1">
        <v>32</v>
      </c>
      <c r="D166" s="5" t="s">
        <v>20</v>
      </c>
    </row>
    <row r="167" spans="2:5">
      <c r="B167" s="1" t="s">
        <v>162</v>
      </c>
      <c r="C167" s="1">
        <v>33</v>
      </c>
      <c r="D167" s="5" t="s">
        <v>17</v>
      </c>
    </row>
    <row r="168" spans="2:5">
      <c r="B168" s="1" t="s">
        <v>162</v>
      </c>
      <c r="C168" s="1">
        <v>34</v>
      </c>
      <c r="D168" s="5" t="s">
        <v>14</v>
      </c>
      <c r="E168" s="10">
        <v>900</v>
      </c>
    </row>
    <row r="169" spans="2:5">
      <c r="B169" s="1" t="s">
        <v>162</v>
      </c>
      <c r="C169" s="1">
        <v>35</v>
      </c>
      <c r="D169" s="5" t="s">
        <v>20</v>
      </c>
    </row>
    <row r="170" spans="2:5">
      <c r="B170" s="1" t="s">
        <v>162</v>
      </c>
      <c r="C170" s="1">
        <v>36</v>
      </c>
      <c r="D170" s="5" t="s">
        <v>14</v>
      </c>
      <c r="E170" s="10">
        <v>850</v>
      </c>
    </row>
    <row r="171" spans="2:5">
      <c r="B171" s="1" t="s">
        <v>162</v>
      </c>
      <c r="C171" s="1">
        <v>37</v>
      </c>
      <c r="D171" s="5" t="s">
        <v>14</v>
      </c>
      <c r="E171" s="10">
        <v>850</v>
      </c>
    </row>
    <row r="172" spans="2:5">
      <c r="B172" s="1" t="s">
        <v>162</v>
      </c>
      <c r="C172" s="1">
        <v>41</v>
      </c>
      <c r="D172" s="5" t="s">
        <v>14</v>
      </c>
      <c r="E172" s="10">
        <v>750</v>
      </c>
    </row>
    <row r="173" spans="2:5">
      <c r="B173" s="1" t="s">
        <v>162</v>
      </c>
      <c r="C173" s="1">
        <v>43</v>
      </c>
      <c r="D173" s="5" t="s">
        <v>14</v>
      </c>
      <c r="E173" s="10">
        <v>850</v>
      </c>
    </row>
  </sheetData>
  <pageMargins left="0.7" right="0.7" top="0.75" bottom="0.75" header="0.3" footer="0.3"/>
  <pageSetup orientation="portrait" r:id="rId1"/>
  <ignoredErrors>
    <ignoredError sqref="I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 Walker</dc:creator>
  <cp:keywords/>
  <dc:description/>
  <cp:lastModifiedBy>Henry  Walker</cp:lastModifiedBy>
  <cp:revision/>
  <dcterms:created xsi:type="dcterms:W3CDTF">2023-02-28T14:07:13Z</dcterms:created>
  <dcterms:modified xsi:type="dcterms:W3CDTF">2025-09-10T18:48:15Z</dcterms:modified>
  <cp:category/>
  <cp:contentStatus/>
</cp:coreProperties>
</file>