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mhprogroup-my.sharepoint.com/personal/william_walker_mhprogroup_com/Documents/MH Pro Group/Deal File/MHP Sunset Mountain &amp; Homestead Parks (Troy, AL)/4 Marketing Folder (Troy, AL Portfolio)/"/>
    </mc:Choice>
  </mc:AlternateContent>
  <xr:revisionPtr revIDLastSave="6" documentId="13_ncr:1_{821F1644-4931-4D07-A7C4-FE727F86012E}" xr6:coauthVersionLast="47" xr6:coauthVersionMax="47" xr10:uidLastSave="{7DBD6123-3730-4D9A-A383-7AC2BCADB0D9}"/>
  <bookViews>
    <workbookView xWindow="28680" yWindow="1395" windowWidth="29040" windowHeight="15720" activeTab="2" xr2:uid="{BBA2B152-684E-4492-8E08-8B7C2AECD9B7}"/>
  </bookViews>
  <sheets>
    <sheet name="Sunset Mountain" sheetId="1" r:id="rId1"/>
    <sheet name="Homestead" sheetId="3" r:id="rId2"/>
    <sheet name="Consolidated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4" l="1"/>
  <c r="H8" i="4"/>
  <c r="H9" i="4"/>
  <c r="H10" i="4"/>
  <c r="H11" i="4"/>
  <c r="H16" i="4"/>
  <c r="H17" i="4"/>
  <c r="H20" i="4"/>
  <c r="H21" i="4"/>
  <c r="H22" i="4"/>
  <c r="H23" i="4"/>
  <c r="H24" i="4"/>
  <c r="H25" i="4"/>
  <c r="H26" i="4"/>
  <c r="H27" i="4"/>
  <c r="H28" i="4"/>
  <c r="H29" i="4"/>
  <c r="H30" i="4"/>
  <c r="H32" i="4"/>
  <c r="H34" i="4"/>
  <c r="H35" i="4"/>
  <c r="H36" i="4"/>
  <c r="H37" i="4"/>
  <c r="G12" i="4"/>
  <c r="G39" i="4"/>
  <c r="G38" i="4"/>
  <c r="H38" i="4" s="1"/>
  <c r="F39" i="4"/>
  <c r="H39" i="4" s="1"/>
  <c r="F12" i="4"/>
  <c r="C12" i="4"/>
  <c r="D12" i="4"/>
  <c r="D41" i="4" s="1"/>
  <c r="C38" i="4"/>
  <c r="D38" i="4"/>
  <c r="C39" i="4"/>
  <c r="D39" i="4"/>
  <c r="E7" i="4"/>
  <c r="E8" i="4"/>
  <c r="E9" i="4"/>
  <c r="E10" i="4"/>
  <c r="E11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4" i="4"/>
  <c r="E35" i="4"/>
  <c r="E36" i="4"/>
  <c r="E37" i="4"/>
  <c r="E39" i="4"/>
  <c r="E6" i="4"/>
  <c r="D10" i="3"/>
  <c r="D33" i="3"/>
  <c r="D35" i="3" s="1"/>
  <c r="D32" i="3"/>
  <c r="C33" i="3"/>
  <c r="C32" i="3"/>
  <c r="C10" i="3"/>
  <c r="D31" i="1"/>
  <c r="D9" i="1"/>
  <c r="D33" i="1" s="1"/>
  <c r="C31" i="1"/>
  <c r="C30" i="1"/>
  <c r="C9" i="1"/>
  <c r="C33" i="1" s="1"/>
  <c r="C41" i="4" l="1"/>
  <c r="E41" i="4"/>
  <c r="E38" i="4"/>
  <c r="E12" i="4"/>
  <c r="C35" i="3"/>
  <c r="H12" i="4"/>
  <c r="F41" i="4"/>
  <c r="G41" i="4"/>
  <c r="H41" i="4" l="1"/>
</calcChain>
</file>

<file path=xl/sharedStrings.xml><?xml version="1.0" encoding="utf-8"?>
<sst xmlns="http://schemas.openxmlformats.org/spreadsheetml/2006/main" count="113" uniqueCount="52">
  <si>
    <t>Profit &amp; Loss - Sunset Mountain Park (Troy, AL)</t>
  </si>
  <si>
    <t>Jan. - June 2025</t>
  </si>
  <si>
    <t>Notes</t>
  </si>
  <si>
    <t>Income</t>
  </si>
  <si>
    <t>Income-Lot Rent</t>
  </si>
  <si>
    <t>Income-Mobile Home-D&amp;G</t>
  </si>
  <si>
    <t>Confirm what D&amp;G is.</t>
  </si>
  <si>
    <t>Income-Mobile Home Rent</t>
  </si>
  <si>
    <t>Income-Other Misc.</t>
  </si>
  <si>
    <t>Confirm "Other Misc."</t>
  </si>
  <si>
    <t>Total Income</t>
  </si>
  <si>
    <t>Expense</t>
  </si>
  <si>
    <t>Automotive Expense</t>
  </si>
  <si>
    <t>Gasoline &amp; Fuel</t>
  </si>
  <si>
    <t>Guaranteed Payments-Martha</t>
  </si>
  <si>
    <t>Confirm this line item.</t>
  </si>
  <si>
    <t>Hauling</t>
  </si>
  <si>
    <t>Insurance-Property</t>
  </si>
  <si>
    <t>Legal &amp; Accounting</t>
  </si>
  <si>
    <t>License, Tags, Decals</t>
  </si>
  <si>
    <t>Materials &amp; Supplies</t>
  </si>
  <si>
    <t>Office Supplies &amp; Expense</t>
  </si>
  <si>
    <t>Parts</t>
  </si>
  <si>
    <t>Pest Control</t>
  </si>
  <si>
    <t>Repairs &amp; Maintenance</t>
  </si>
  <si>
    <t>Taxes-Property</t>
  </si>
  <si>
    <t>Telephone Expense</t>
  </si>
  <si>
    <t>Utilities</t>
  </si>
  <si>
    <t>Electricity</t>
  </si>
  <si>
    <t>Garbage Collection</t>
  </si>
  <si>
    <t>Should be public trash. Confirm line item.</t>
  </si>
  <si>
    <t>Utilities - Other</t>
  </si>
  <si>
    <t>Confirm "Other".</t>
  </si>
  <si>
    <t>Total Utilities</t>
  </si>
  <si>
    <t>Total Expense</t>
  </si>
  <si>
    <t>Net Operating Income</t>
  </si>
  <si>
    <t>Profit &amp; Loss - Homestead Park (Troy, AL)</t>
  </si>
  <si>
    <t>Income-Forfeited Deposits</t>
  </si>
  <si>
    <t>Income-Mobile Home Rent-D&amp;G</t>
  </si>
  <si>
    <t>Income-Water</t>
  </si>
  <si>
    <t>Bank Service Charges</t>
  </si>
  <si>
    <t>Licenses &amp; Permits</t>
  </si>
  <si>
    <t>Salary &amp; Wages</t>
  </si>
  <si>
    <t>Tank Rental</t>
  </si>
  <si>
    <t>Water</t>
  </si>
  <si>
    <t>Utilities-Other</t>
  </si>
  <si>
    <t>Profit &amp; Loss - Sunset Mountain &amp; Homestead Parks (Troy, AL)</t>
  </si>
  <si>
    <t>Consolidated</t>
  </si>
  <si>
    <t>Sunset Mountain</t>
  </si>
  <si>
    <t>Homestead</t>
  </si>
  <si>
    <t>Automobile Expense</t>
  </si>
  <si>
    <t>Utilities-Water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</si>
</sst>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left" indent="1"/>
    </xf>
    <xf numFmtId="165" fontId="1" fillId="0" borderId="0" xfId="0" applyNumberFormat="1" applyFont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0" fillId="0" borderId="3" xfId="0" applyBorder="1"/>
    <xf numFmtId="0" fontId="1" fillId="0" borderId="3" xfId="0" applyFont="1" applyBorder="1" applyAlignment="1">
      <alignment horizontal="center"/>
    </xf>
    <xf numFmtId="0" fontId="1" fillId="0" borderId="0" xfId="0" applyFont="1"/>
    <xf numFmtId="164" fontId="0" fillId="0" borderId="4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0" fontId="2" fillId="0" borderId="0" xfId="0" applyFont="1" applyAlignment="1">
      <alignment horizontal="left" indent="1"/>
    </xf>
    <xf numFmtId="0" fontId="0" fillId="0" borderId="5" xfId="0" applyBorder="1"/>
    <xf numFmtId="0" fontId="1" fillId="0" borderId="5" xfId="0" applyFont="1" applyBorder="1" applyAlignment="1">
      <alignment horizontal="center"/>
    </xf>
    <xf numFmtId="0" fontId="0" fillId="0" borderId="4" xfId="0" applyBorder="1" applyAlignment="1">
      <alignment horizontal="left" indent="2"/>
    </xf>
    <xf numFmtId="0" fontId="0" fillId="0" borderId="4" xfId="0" applyBorder="1" applyAlignment="1">
      <alignment horizontal="left" indent="3"/>
    </xf>
    <xf numFmtId="0" fontId="0" fillId="0" borderId="4" xfId="0" applyBorder="1"/>
    <xf numFmtId="165" fontId="0" fillId="0" borderId="4" xfId="0" applyNumberForma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8967C-A164-4B85-B875-1CAF4023FD7A}">
  <dimension ref="B1:E34"/>
  <sheetViews>
    <sheetView workbookViewId="0">
      <selection activeCell="B40" sqref="B40"/>
    </sheetView>
  </sheetViews>
  <sheetFormatPr defaultRowHeight="14.5" x14ac:dyDescent="0.35"/>
  <cols>
    <col min="2" max="2" width="30" bestFit="1" customWidth="1"/>
    <col min="3" max="3" width="16.81640625" customWidth="1"/>
    <col min="4" max="4" width="16.7265625" customWidth="1"/>
    <col min="5" max="5" width="37.26953125" bestFit="1" customWidth="1"/>
  </cols>
  <sheetData>
    <row r="1" spans="2:5" x14ac:dyDescent="0.35">
      <c r="B1" s="14" t="s">
        <v>0</v>
      </c>
    </row>
    <row r="3" spans="2:5" ht="15" thickBot="1" x14ac:dyDescent="0.4">
      <c r="B3" s="12"/>
      <c r="C3" s="13">
        <v>2024</v>
      </c>
      <c r="D3" s="13" t="s">
        <v>1</v>
      </c>
      <c r="E3" s="13" t="s">
        <v>2</v>
      </c>
    </row>
    <row r="4" spans="2:5" x14ac:dyDescent="0.35">
      <c r="B4" s="7" t="s">
        <v>3</v>
      </c>
    </row>
    <row r="5" spans="2:5" x14ac:dyDescent="0.35">
      <c r="B5" s="1" t="s">
        <v>4</v>
      </c>
      <c r="C5" s="5">
        <v>125904</v>
      </c>
      <c r="D5" s="3">
        <v>75351.649999999994</v>
      </c>
    </row>
    <row r="6" spans="2:5" x14ac:dyDescent="0.35">
      <c r="B6" s="1" t="s">
        <v>5</v>
      </c>
      <c r="C6" s="5">
        <v>73433</v>
      </c>
      <c r="D6" s="5">
        <v>37721</v>
      </c>
      <c r="E6" t="s">
        <v>6</v>
      </c>
    </row>
    <row r="7" spans="2:5" x14ac:dyDescent="0.35">
      <c r="B7" s="1" t="s">
        <v>7</v>
      </c>
      <c r="C7" s="5">
        <v>79432</v>
      </c>
      <c r="D7" s="3">
        <v>40732.74</v>
      </c>
    </row>
    <row r="8" spans="2:5" x14ac:dyDescent="0.35">
      <c r="B8" s="21" t="s">
        <v>8</v>
      </c>
      <c r="C8" s="6">
        <v>60</v>
      </c>
      <c r="D8" s="9">
        <v>116.8</v>
      </c>
      <c r="E8" t="s">
        <v>9</v>
      </c>
    </row>
    <row r="9" spans="2:5" x14ac:dyDescent="0.35">
      <c r="B9" s="7" t="s">
        <v>10</v>
      </c>
      <c r="C9" s="8">
        <f>SUM(C5:C8)</f>
        <v>278829</v>
      </c>
      <c r="D9" s="11">
        <f>SUM(D5:D8)</f>
        <v>153922.18999999997</v>
      </c>
    </row>
    <row r="10" spans="2:5" x14ac:dyDescent="0.35">
      <c r="C10" s="3"/>
      <c r="D10" s="3"/>
    </row>
    <row r="11" spans="2:5" x14ac:dyDescent="0.35">
      <c r="B11" s="7" t="s">
        <v>11</v>
      </c>
      <c r="C11" s="3"/>
      <c r="D11" s="3"/>
    </row>
    <row r="12" spans="2:5" x14ac:dyDescent="0.35">
      <c r="B12" s="1" t="s">
        <v>12</v>
      </c>
      <c r="C12" s="5">
        <v>300</v>
      </c>
      <c r="D12" s="3"/>
    </row>
    <row r="13" spans="2:5" x14ac:dyDescent="0.35">
      <c r="B13" s="1" t="s">
        <v>13</v>
      </c>
      <c r="C13" s="3">
        <v>7458.99</v>
      </c>
      <c r="D13" s="3">
        <v>3251.28</v>
      </c>
    </row>
    <row r="14" spans="2:5" x14ac:dyDescent="0.35">
      <c r="B14" s="1" t="s">
        <v>14</v>
      </c>
      <c r="C14" s="5">
        <v>25500</v>
      </c>
      <c r="D14" s="3"/>
      <c r="E14" t="s">
        <v>15</v>
      </c>
    </row>
    <row r="15" spans="2:5" x14ac:dyDescent="0.35">
      <c r="B15" s="1" t="s">
        <v>16</v>
      </c>
      <c r="C15" s="5">
        <v>200</v>
      </c>
      <c r="D15" s="3"/>
    </row>
    <row r="16" spans="2:5" x14ac:dyDescent="0.35">
      <c r="B16" s="1" t="s">
        <v>17</v>
      </c>
      <c r="C16" s="3">
        <v>6662.97</v>
      </c>
      <c r="D16" s="3">
        <v>9785.93</v>
      </c>
    </row>
    <row r="17" spans="2:5" x14ac:dyDescent="0.35">
      <c r="B17" s="1" t="s">
        <v>18</v>
      </c>
      <c r="C17" s="5">
        <v>1125</v>
      </c>
      <c r="D17" s="5">
        <v>1150</v>
      </c>
    </row>
    <row r="18" spans="2:5" x14ac:dyDescent="0.35">
      <c r="B18" s="1" t="s">
        <v>19</v>
      </c>
      <c r="C18" s="3">
        <v>1128.8800000000001</v>
      </c>
      <c r="D18" s="5">
        <v>1018</v>
      </c>
    </row>
    <row r="19" spans="2:5" x14ac:dyDescent="0.35">
      <c r="B19" s="1" t="s">
        <v>20</v>
      </c>
      <c r="C19" s="3">
        <v>10188.700000000001</v>
      </c>
      <c r="D19" s="3">
        <v>12107.51</v>
      </c>
    </row>
    <row r="20" spans="2:5" x14ac:dyDescent="0.35">
      <c r="B20" s="1" t="s">
        <v>21</v>
      </c>
      <c r="C20" s="3">
        <v>3337.33</v>
      </c>
      <c r="D20" s="3">
        <v>1723.19</v>
      </c>
    </row>
    <row r="21" spans="2:5" x14ac:dyDescent="0.35">
      <c r="B21" s="1" t="s">
        <v>22</v>
      </c>
      <c r="C21" s="3">
        <v>4227.3500000000004</v>
      </c>
      <c r="D21" s="3">
        <v>569.91999999999996</v>
      </c>
    </row>
    <row r="22" spans="2:5" x14ac:dyDescent="0.35">
      <c r="B22" s="1" t="s">
        <v>23</v>
      </c>
      <c r="C22" s="5">
        <v>482</v>
      </c>
      <c r="D22" s="5">
        <v>156</v>
      </c>
    </row>
    <row r="23" spans="2:5" x14ac:dyDescent="0.35">
      <c r="B23" s="1" t="s">
        <v>24</v>
      </c>
      <c r="C23" s="3">
        <v>4433.4799999999996</v>
      </c>
      <c r="D23" s="3">
        <v>5155.62</v>
      </c>
    </row>
    <row r="24" spans="2:5" x14ac:dyDescent="0.35">
      <c r="B24" s="1" t="s">
        <v>25</v>
      </c>
      <c r="C24" s="3">
        <v>16977.830000000002</v>
      </c>
      <c r="D24" s="3"/>
    </row>
    <row r="25" spans="2:5" x14ac:dyDescent="0.35">
      <c r="B25" s="1" t="s">
        <v>26</v>
      </c>
      <c r="C25" s="3">
        <v>3307.37</v>
      </c>
      <c r="D25" s="3">
        <v>1758.57</v>
      </c>
    </row>
    <row r="26" spans="2:5" x14ac:dyDescent="0.35">
      <c r="B26" s="1" t="s">
        <v>27</v>
      </c>
      <c r="C26" s="3"/>
      <c r="D26" s="3"/>
    </row>
    <row r="27" spans="2:5" x14ac:dyDescent="0.35">
      <c r="B27" s="2" t="s">
        <v>28</v>
      </c>
      <c r="C27" s="3">
        <v>227.38</v>
      </c>
      <c r="D27" s="3"/>
    </row>
    <row r="28" spans="2:5" x14ac:dyDescent="0.35">
      <c r="B28" s="2" t="s">
        <v>29</v>
      </c>
      <c r="C28" s="3">
        <v>285.12</v>
      </c>
      <c r="D28" s="3"/>
      <c r="E28" t="s">
        <v>30</v>
      </c>
    </row>
    <row r="29" spans="2:5" x14ac:dyDescent="0.35">
      <c r="B29" s="22" t="s">
        <v>31</v>
      </c>
      <c r="C29" s="9">
        <v>6987.37</v>
      </c>
      <c r="D29" s="15"/>
      <c r="E29" t="s">
        <v>32</v>
      </c>
    </row>
    <row r="30" spans="2:5" x14ac:dyDescent="0.35">
      <c r="B30" s="21" t="s">
        <v>33</v>
      </c>
      <c r="C30" s="10">
        <f>SUM(C27:C29)</f>
        <v>7499.87</v>
      </c>
      <c r="D30" s="9">
        <v>3877.3</v>
      </c>
    </row>
    <row r="31" spans="2:5" x14ac:dyDescent="0.35">
      <c r="B31" s="7" t="s">
        <v>34</v>
      </c>
      <c r="C31" s="3">
        <f>SUM(C12:C29)</f>
        <v>92829.76999999999</v>
      </c>
      <c r="D31" s="3">
        <f>SUM(D13:D30)</f>
        <v>40553.32</v>
      </c>
    </row>
    <row r="32" spans="2:5" x14ac:dyDescent="0.35">
      <c r="B32" s="23"/>
      <c r="C32" s="9"/>
      <c r="D32" s="9"/>
    </row>
    <row r="33" spans="2:4" x14ac:dyDescent="0.35">
      <c r="B33" s="7" t="s">
        <v>35</v>
      </c>
      <c r="C33" s="11">
        <f>C9-C31</f>
        <v>185999.23</v>
      </c>
      <c r="D33" s="11">
        <f>D9-D31</f>
        <v>113368.86999999997</v>
      </c>
    </row>
    <row r="34" spans="2:4" x14ac:dyDescent="0.35">
      <c r="C34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FA064-00C3-4C99-935F-AE0CF2553A4C}">
  <dimension ref="B1:E35"/>
  <sheetViews>
    <sheetView workbookViewId="0">
      <selection activeCell="B40" sqref="B40"/>
    </sheetView>
  </sheetViews>
  <sheetFormatPr defaultRowHeight="14.5" x14ac:dyDescent="0.35"/>
  <cols>
    <col min="2" max="2" width="31.453125" customWidth="1"/>
    <col min="3" max="4" width="16.81640625" customWidth="1"/>
    <col min="5" max="5" width="35" customWidth="1"/>
  </cols>
  <sheetData>
    <row r="1" spans="2:5" x14ac:dyDescent="0.35">
      <c r="B1" s="14" t="s">
        <v>36</v>
      </c>
    </row>
    <row r="3" spans="2:5" ht="15" thickBot="1" x14ac:dyDescent="0.4">
      <c r="B3" s="12"/>
      <c r="C3" s="13">
        <v>2024</v>
      </c>
      <c r="D3" s="13" t="s">
        <v>1</v>
      </c>
      <c r="E3" s="13" t="s">
        <v>2</v>
      </c>
    </row>
    <row r="4" spans="2:5" x14ac:dyDescent="0.35">
      <c r="B4" s="7" t="s">
        <v>3</v>
      </c>
    </row>
    <row r="5" spans="2:5" x14ac:dyDescent="0.35">
      <c r="B5" s="1" t="s">
        <v>37</v>
      </c>
      <c r="C5" s="3">
        <v>3875.16</v>
      </c>
      <c r="D5" s="3"/>
    </row>
    <row r="6" spans="2:5" x14ac:dyDescent="0.35">
      <c r="B6" s="1" t="s">
        <v>7</v>
      </c>
      <c r="C6" s="3">
        <v>182047.08</v>
      </c>
      <c r="D6" s="3">
        <v>78914.59</v>
      </c>
    </row>
    <row r="7" spans="2:5" x14ac:dyDescent="0.35">
      <c r="B7" s="1" t="s">
        <v>38</v>
      </c>
      <c r="C7" s="3">
        <v>75083.97</v>
      </c>
      <c r="D7" s="5">
        <v>39502</v>
      </c>
      <c r="E7" t="s">
        <v>6</v>
      </c>
    </row>
    <row r="8" spans="2:5" x14ac:dyDescent="0.35">
      <c r="B8" s="1" t="s">
        <v>8</v>
      </c>
      <c r="C8" s="3">
        <v>4.24</v>
      </c>
      <c r="D8" s="3"/>
      <c r="E8" t="s">
        <v>9</v>
      </c>
    </row>
    <row r="9" spans="2:5" x14ac:dyDescent="0.35">
      <c r="B9" s="21" t="s">
        <v>39</v>
      </c>
      <c r="C9" s="9">
        <v>5570.37</v>
      </c>
      <c r="D9" s="9">
        <v>2914.3</v>
      </c>
    </row>
    <row r="10" spans="2:5" x14ac:dyDescent="0.35">
      <c r="B10" s="7" t="s">
        <v>10</v>
      </c>
      <c r="C10" s="11">
        <f>SUM(C5:C9)</f>
        <v>266580.82</v>
      </c>
      <c r="D10" s="11">
        <f>SUM(D6:D9)</f>
        <v>121330.89</v>
      </c>
    </row>
    <row r="11" spans="2:5" x14ac:dyDescent="0.35">
      <c r="C11" s="3"/>
      <c r="D11" s="3"/>
    </row>
    <row r="12" spans="2:5" x14ac:dyDescent="0.35">
      <c r="B12" s="7" t="s">
        <v>11</v>
      </c>
      <c r="C12" s="3"/>
      <c r="D12" s="3"/>
    </row>
    <row r="13" spans="2:5" x14ac:dyDescent="0.35">
      <c r="B13" s="1" t="s">
        <v>40</v>
      </c>
      <c r="C13" s="3">
        <v>0.3</v>
      </c>
      <c r="D13" s="3">
        <v>7.8</v>
      </c>
    </row>
    <row r="14" spans="2:5" x14ac:dyDescent="0.35">
      <c r="B14" s="1" t="s">
        <v>13</v>
      </c>
      <c r="C14" s="3">
        <v>6984.41</v>
      </c>
      <c r="D14" s="3">
        <v>2877.26</v>
      </c>
    </row>
    <row r="15" spans="2:5" x14ac:dyDescent="0.35">
      <c r="B15" s="1" t="s">
        <v>17</v>
      </c>
      <c r="C15" s="3">
        <v>8430.34</v>
      </c>
      <c r="D15" s="5">
        <v>8863</v>
      </c>
    </row>
    <row r="16" spans="2:5" x14ac:dyDescent="0.35">
      <c r="B16" s="1" t="s">
        <v>18</v>
      </c>
      <c r="C16" s="5">
        <v>1125</v>
      </c>
      <c r="D16" s="5">
        <v>1075</v>
      </c>
    </row>
    <row r="17" spans="2:5" x14ac:dyDescent="0.35">
      <c r="B17" s="1" t="s">
        <v>41</v>
      </c>
      <c r="C17" s="3">
        <v>1346.68</v>
      </c>
      <c r="D17" s="5">
        <v>65</v>
      </c>
    </row>
    <row r="18" spans="2:5" x14ac:dyDescent="0.35">
      <c r="B18" s="1" t="s">
        <v>20</v>
      </c>
      <c r="C18" s="3">
        <v>9188.09</v>
      </c>
      <c r="D18" s="3">
        <v>10735.1</v>
      </c>
    </row>
    <row r="19" spans="2:5" x14ac:dyDescent="0.35">
      <c r="B19" s="1" t="s">
        <v>21</v>
      </c>
      <c r="C19" s="5">
        <v>146</v>
      </c>
      <c r="D19" s="3"/>
    </row>
    <row r="20" spans="2:5" x14ac:dyDescent="0.35">
      <c r="B20" s="1" t="s">
        <v>22</v>
      </c>
      <c r="C20" s="3">
        <v>805.33</v>
      </c>
      <c r="D20" s="3"/>
    </row>
    <row r="21" spans="2:5" x14ac:dyDescent="0.35">
      <c r="B21" s="1" t="s">
        <v>23</v>
      </c>
      <c r="C21" s="5">
        <v>170</v>
      </c>
      <c r="D21" s="3"/>
    </row>
    <row r="22" spans="2:5" x14ac:dyDescent="0.35">
      <c r="B22" s="1" t="s">
        <v>24</v>
      </c>
      <c r="C22" s="3">
        <v>2181.3000000000002</v>
      </c>
      <c r="D22" s="3">
        <v>1898.01</v>
      </c>
    </row>
    <row r="23" spans="2:5" x14ac:dyDescent="0.35">
      <c r="B23" s="1" t="s">
        <v>42</v>
      </c>
      <c r="C23" s="5">
        <v>56680</v>
      </c>
      <c r="D23" s="3">
        <v>28464.26</v>
      </c>
    </row>
    <row r="24" spans="2:5" x14ac:dyDescent="0.35">
      <c r="B24" s="1" t="s">
        <v>43</v>
      </c>
      <c r="C24" s="3">
        <v>635.6</v>
      </c>
      <c r="D24" s="3">
        <v>159.38</v>
      </c>
    </row>
    <row r="25" spans="2:5" x14ac:dyDescent="0.35">
      <c r="B25" s="1" t="s">
        <v>25</v>
      </c>
      <c r="C25" s="3">
        <v>2382.75</v>
      </c>
      <c r="D25" s="3"/>
    </row>
    <row r="26" spans="2:5" x14ac:dyDescent="0.35">
      <c r="B26" s="1" t="s">
        <v>26</v>
      </c>
      <c r="C26" s="3">
        <v>1739.74</v>
      </c>
      <c r="D26" s="3">
        <v>980.76</v>
      </c>
    </row>
    <row r="27" spans="2:5" x14ac:dyDescent="0.35">
      <c r="B27" s="1" t="s">
        <v>27</v>
      </c>
      <c r="C27" s="3"/>
      <c r="D27" s="3"/>
    </row>
    <row r="28" spans="2:5" x14ac:dyDescent="0.35">
      <c r="B28" s="2" t="s">
        <v>28</v>
      </c>
      <c r="C28" s="3">
        <v>3163.05</v>
      </c>
      <c r="D28" s="3">
        <v>1862.69</v>
      </c>
    </row>
    <row r="29" spans="2:5" x14ac:dyDescent="0.35">
      <c r="B29" s="2" t="s">
        <v>29</v>
      </c>
      <c r="C29" s="3">
        <v>3242.53</v>
      </c>
      <c r="D29" s="3">
        <v>1867.09</v>
      </c>
    </row>
    <row r="30" spans="2:5" x14ac:dyDescent="0.35">
      <c r="B30" s="2" t="s">
        <v>44</v>
      </c>
      <c r="C30" s="3">
        <v>5020.03</v>
      </c>
      <c r="D30" s="3">
        <v>2490.5500000000002</v>
      </c>
    </row>
    <row r="31" spans="2:5" x14ac:dyDescent="0.35">
      <c r="B31" s="22" t="s">
        <v>45</v>
      </c>
      <c r="C31" s="9"/>
      <c r="D31" s="6">
        <v>1340</v>
      </c>
      <c r="E31" t="s">
        <v>32</v>
      </c>
    </row>
    <row r="32" spans="2:5" x14ac:dyDescent="0.35">
      <c r="B32" s="21" t="s">
        <v>33</v>
      </c>
      <c r="C32" s="10">
        <f>SUM(C28:C30)</f>
        <v>11425.61</v>
      </c>
      <c r="D32" s="10">
        <f>SUM(D28:D31)</f>
        <v>7560.33</v>
      </c>
    </row>
    <row r="33" spans="2:4" x14ac:dyDescent="0.35">
      <c r="B33" s="7" t="s">
        <v>34</v>
      </c>
      <c r="C33" s="11">
        <f>SUM(C13:C30)</f>
        <v>103241.15000000001</v>
      </c>
      <c r="D33" s="11">
        <f>SUM(D13:D31)</f>
        <v>62685.9</v>
      </c>
    </row>
    <row r="34" spans="2:4" x14ac:dyDescent="0.35">
      <c r="B34" s="23"/>
      <c r="C34" s="9"/>
      <c r="D34" s="9"/>
    </row>
    <row r="35" spans="2:4" x14ac:dyDescent="0.35">
      <c r="B35" s="7" t="s">
        <v>35</v>
      </c>
      <c r="C35" s="11">
        <f>C10-C33</f>
        <v>163339.66999999998</v>
      </c>
      <c r="D35" s="11">
        <f>D10-D33</f>
        <v>58644.99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72F69-361A-4C8A-8B26-8BF22E75C6E9}">
  <dimension ref="A1:I42"/>
  <sheetViews>
    <sheetView showGridLines="0" tabSelected="1" topLeftCell="A13" workbookViewId="0">
      <selection activeCell="B18" sqref="B18"/>
    </sheetView>
  </sheetViews>
  <sheetFormatPr defaultRowHeight="14.5" x14ac:dyDescent="0.35"/>
  <cols>
    <col min="1" max="1" width="3.54296875" customWidth="1"/>
    <col min="2" max="2" width="30.1796875" bestFit="1" customWidth="1"/>
    <col min="3" max="3" width="22.26953125" hidden="1" customWidth="1"/>
    <col min="4" max="4" width="23.7265625" hidden="1" customWidth="1"/>
    <col min="5" max="5" width="19.1796875" customWidth="1"/>
    <col min="6" max="6" width="25.81640625" hidden="1" customWidth="1"/>
    <col min="7" max="7" width="26.54296875" hidden="1" customWidth="1"/>
    <col min="8" max="8" width="19.26953125" customWidth="1"/>
    <col min="9" max="9" width="31.1796875" customWidth="1"/>
  </cols>
  <sheetData>
    <row r="1" spans="1:9" x14ac:dyDescent="0.35">
      <c r="A1" s="14" t="s">
        <v>46</v>
      </c>
    </row>
    <row r="2" spans="1:9" ht="14.5" customHeight="1" x14ac:dyDescent="0.35">
      <c r="A2" s="18" t="s">
        <v>47</v>
      </c>
      <c r="C2" s="25">
        <v>2024</v>
      </c>
      <c r="D2" s="25"/>
    </row>
    <row r="3" spans="1:9" ht="14.5" customHeight="1" x14ac:dyDescent="0.35">
      <c r="B3" s="18"/>
      <c r="C3" s="16"/>
      <c r="D3" s="16"/>
    </row>
    <row r="4" spans="1:9" x14ac:dyDescent="0.35">
      <c r="B4" s="19"/>
      <c r="C4" s="20" t="s">
        <v>48</v>
      </c>
      <c r="D4" s="20" t="s">
        <v>49</v>
      </c>
      <c r="E4" s="20">
        <v>2024</v>
      </c>
      <c r="F4" s="20"/>
      <c r="G4" s="19"/>
      <c r="H4" s="20" t="s">
        <v>1</v>
      </c>
      <c r="I4" s="20" t="s">
        <v>2</v>
      </c>
    </row>
    <row r="5" spans="1:9" x14ac:dyDescent="0.35">
      <c r="B5" s="7" t="s">
        <v>3</v>
      </c>
    </row>
    <row r="6" spans="1:9" x14ac:dyDescent="0.35">
      <c r="B6" s="1" t="s">
        <v>37</v>
      </c>
      <c r="D6" s="3">
        <v>3875.16</v>
      </c>
      <c r="E6" s="3">
        <f>C6+D6</f>
        <v>3875.16</v>
      </c>
      <c r="F6" s="3"/>
      <c r="G6" s="3"/>
      <c r="H6" s="3"/>
    </row>
    <row r="7" spans="1:9" x14ac:dyDescent="0.35">
      <c r="B7" s="1" t="s">
        <v>4</v>
      </c>
      <c r="C7" s="3">
        <v>125904</v>
      </c>
      <c r="D7" s="3"/>
      <c r="E7" s="5">
        <f t="shared" ref="E7:E41" si="0">C7+D7</f>
        <v>125904</v>
      </c>
      <c r="F7" s="3">
        <v>75351.649999999994</v>
      </c>
      <c r="G7" s="3"/>
      <c r="H7" s="3">
        <f t="shared" ref="H7:H41" si="1">F7+G7</f>
        <v>75351.649999999994</v>
      </c>
    </row>
    <row r="8" spans="1:9" x14ac:dyDescent="0.35">
      <c r="B8" s="1" t="s">
        <v>5</v>
      </c>
      <c r="C8" s="3">
        <v>73433</v>
      </c>
      <c r="D8" s="3">
        <v>75083.97</v>
      </c>
      <c r="E8" s="3">
        <f t="shared" si="0"/>
        <v>148516.97</v>
      </c>
      <c r="F8" s="5">
        <v>37721</v>
      </c>
      <c r="G8" s="3">
        <v>39502</v>
      </c>
      <c r="H8" s="5">
        <f t="shared" si="1"/>
        <v>77223</v>
      </c>
    </row>
    <row r="9" spans="1:9" x14ac:dyDescent="0.35">
      <c r="B9" s="1" t="s">
        <v>7</v>
      </c>
      <c r="C9" s="3">
        <v>79432</v>
      </c>
      <c r="D9" s="3">
        <v>182047.08</v>
      </c>
      <c r="E9" s="3">
        <f t="shared" si="0"/>
        <v>261479.08</v>
      </c>
      <c r="F9" s="3">
        <v>40732.74</v>
      </c>
      <c r="G9" s="3">
        <v>78914.59</v>
      </c>
      <c r="H9" s="3">
        <f t="shared" si="1"/>
        <v>119647.32999999999</v>
      </c>
    </row>
    <row r="10" spans="1:9" x14ac:dyDescent="0.35">
      <c r="B10" s="1" t="s">
        <v>8</v>
      </c>
      <c r="C10" s="3">
        <v>60</v>
      </c>
      <c r="D10" s="3">
        <v>4.24</v>
      </c>
      <c r="E10" s="3">
        <f t="shared" si="0"/>
        <v>64.239999999999995</v>
      </c>
      <c r="F10" s="3">
        <v>116.8</v>
      </c>
      <c r="G10" s="3"/>
      <c r="H10" s="3">
        <f t="shared" si="1"/>
        <v>116.8</v>
      </c>
    </row>
    <row r="11" spans="1:9" x14ac:dyDescent="0.35">
      <c r="B11" s="21" t="s">
        <v>39</v>
      </c>
      <c r="C11" s="15"/>
      <c r="D11" s="15">
        <v>5570.37</v>
      </c>
      <c r="E11" s="15">
        <f t="shared" si="0"/>
        <v>5570.37</v>
      </c>
      <c r="F11" s="15"/>
      <c r="G11" s="15">
        <v>2914.3</v>
      </c>
      <c r="H11" s="15">
        <f t="shared" si="1"/>
        <v>2914.3</v>
      </c>
    </row>
    <row r="12" spans="1:9" x14ac:dyDescent="0.35">
      <c r="B12" s="7" t="s">
        <v>10</v>
      </c>
      <c r="C12" s="11">
        <f>SUM(C7:C10)</f>
        <v>278829</v>
      </c>
      <c r="D12" s="11">
        <f>SUM(D6:D11)</f>
        <v>266580.82</v>
      </c>
      <c r="E12" s="11">
        <f t="shared" si="0"/>
        <v>545409.82000000007</v>
      </c>
      <c r="F12" s="11">
        <f>SUM(F7:F10)</f>
        <v>153922.18999999997</v>
      </c>
      <c r="G12" s="11">
        <f>SUM(G8:G11)</f>
        <v>121330.89</v>
      </c>
      <c r="H12" s="11">
        <f t="shared" si="1"/>
        <v>275253.07999999996</v>
      </c>
    </row>
    <row r="13" spans="1:9" x14ac:dyDescent="0.35">
      <c r="C13" s="3"/>
      <c r="D13" s="3"/>
      <c r="E13" s="3"/>
      <c r="F13" s="3"/>
      <c r="G13" s="3"/>
      <c r="H13" s="3"/>
    </row>
    <row r="14" spans="1:9" x14ac:dyDescent="0.35">
      <c r="B14" s="7" t="s">
        <v>11</v>
      </c>
      <c r="C14" s="3"/>
      <c r="D14" s="3"/>
      <c r="E14" s="3"/>
      <c r="F14" s="3"/>
      <c r="G14" s="3"/>
      <c r="H14" s="3"/>
    </row>
    <row r="15" spans="1:9" x14ac:dyDescent="0.35">
      <c r="B15" s="1" t="s">
        <v>50</v>
      </c>
      <c r="C15" s="3">
        <v>300</v>
      </c>
      <c r="D15" s="3"/>
      <c r="E15" s="5">
        <f t="shared" si="0"/>
        <v>300</v>
      </c>
      <c r="F15" s="3"/>
      <c r="G15" s="3"/>
      <c r="H15" s="3"/>
    </row>
    <row r="16" spans="1:9" x14ac:dyDescent="0.35">
      <c r="B16" s="1" t="s">
        <v>40</v>
      </c>
      <c r="C16" s="3">
        <v>0</v>
      </c>
      <c r="D16" s="3">
        <v>0.3</v>
      </c>
      <c r="E16" s="3">
        <f t="shared" si="0"/>
        <v>0.3</v>
      </c>
      <c r="F16" s="3"/>
      <c r="G16" s="3">
        <v>7.8</v>
      </c>
      <c r="H16" s="3">
        <f t="shared" si="1"/>
        <v>7.8</v>
      </c>
    </row>
    <row r="17" spans="2:8" x14ac:dyDescent="0.35">
      <c r="B17" s="1" t="s">
        <v>13</v>
      </c>
      <c r="C17" s="3">
        <v>7458.99</v>
      </c>
      <c r="D17" s="3">
        <v>6984.41</v>
      </c>
      <c r="E17" s="3">
        <f t="shared" si="0"/>
        <v>14443.4</v>
      </c>
      <c r="F17" s="3">
        <v>3251.28</v>
      </c>
      <c r="G17" s="3">
        <v>2877.26</v>
      </c>
      <c r="H17" s="3">
        <f t="shared" si="1"/>
        <v>6128.5400000000009</v>
      </c>
    </row>
    <row r="18" spans="2:8" x14ac:dyDescent="0.35">
      <c r="B18" s="1" t="s">
        <v>14</v>
      </c>
      <c r="C18" s="3">
        <v>25500</v>
      </c>
      <c r="D18" s="3"/>
      <c r="E18" s="5">
        <f t="shared" si="0"/>
        <v>25500</v>
      </c>
      <c r="F18" s="3"/>
      <c r="G18" s="3"/>
      <c r="H18" s="3"/>
    </row>
    <row r="19" spans="2:8" x14ac:dyDescent="0.35">
      <c r="B19" s="1" t="s">
        <v>16</v>
      </c>
      <c r="C19" s="3">
        <v>200</v>
      </c>
      <c r="D19" s="3"/>
      <c r="E19" s="5">
        <f t="shared" si="0"/>
        <v>200</v>
      </c>
      <c r="F19" s="3"/>
      <c r="G19" s="3"/>
      <c r="H19" s="3"/>
    </row>
    <row r="20" spans="2:8" x14ac:dyDescent="0.35">
      <c r="B20" s="1" t="s">
        <v>17</v>
      </c>
      <c r="C20" s="3">
        <v>6662.97</v>
      </c>
      <c r="D20" s="3">
        <v>8430.34</v>
      </c>
      <c r="E20" s="3">
        <f t="shared" si="0"/>
        <v>15093.310000000001</v>
      </c>
      <c r="F20" s="3">
        <v>9785.93</v>
      </c>
      <c r="G20" s="3">
        <v>8863</v>
      </c>
      <c r="H20" s="3">
        <f t="shared" si="1"/>
        <v>18648.93</v>
      </c>
    </row>
    <row r="21" spans="2:8" x14ac:dyDescent="0.35">
      <c r="B21" s="1" t="s">
        <v>18</v>
      </c>
      <c r="C21" s="3">
        <v>1125</v>
      </c>
      <c r="D21" s="3">
        <v>1125</v>
      </c>
      <c r="E21" s="5">
        <f t="shared" si="0"/>
        <v>2250</v>
      </c>
      <c r="F21" s="5">
        <v>1150</v>
      </c>
      <c r="G21" s="3">
        <v>1075</v>
      </c>
      <c r="H21" s="5">
        <f t="shared" si="1"/>
        <v>2225</v>
      </c>
    </row>
    <row r="22" spans="2:8" x14ac:dyDescent="0.35">
      <c r="B22" s="1" t="s">
        <v>41</v>
      </c>
      <c r="C22" s="3"/>
      <c r="D22" s="3">
        <v>1346.68</v>
      </c>
      <c r="E22" s="3">
        <f t="shared" si="0"/>
        <v>1346.68</v>
      </c>
      <c r="F22" s="3"/>
      <c r="G22" s="3">
        <v>65</v>
      </c>
      <c r="H22" s="5">
        <f t="shared" si="1"/>
        <v>65</v>
      </c>
    </row>
    <row r="23" spans="2:8" x14ac:dyDescent="0.35">
      <c r="B23" s="1" t="s">
        <v>19</v>
      </c>
      <c r="C23" s="3">
        <v>1128.8800000000001</v>
      </c>
      <c r="D23" s="3"/>
      <c r="E23" s="3">
        <f t="shared" si="0"/>
        <v>1128.8800000000001</v>
      </c>
      <c r="F23" s="5">
        <v>1018</v>
      </c>
      <c r="G23" s="3"/>
      <c r="H23" s="5">
        <f t="shared" si="1"/>
        <v>1018</v>
      </c>
    </row>
    <row r="24" spans="2:8" x14ac:dyDescent="0.35">
      <c r="B24" s="1" t="s">
        <v>20</v>
      </c>
      <c r="C24" s="3">
        <v>10188.700000000001</v>
      </c>
      <c r="D24" s="3">
        <v>9188.09</v>
      </c>
      <c r="E24" s="3">
        <f t="shared" si="0"/>
        <v>19376.79</v>
      </c>
      <c r="F24" s="3">
        <v>12107.51</v>
      </c>
      <c r="G24" s="3">
        <v>10735.1</v>
      </c>
      <c r="H24" s="3">
        <f t="shared" si="1"/>
        <v>22842.61</v>
      </c>
    </row>
    <row r="25" spans="2:8" x14ac:dyDescent="0.35">
      <c r="B25" s="1" t="s">
        <v>21</v>
      </c>
      <c r="C25" s="3">
        <v>3337.33</v>
      </c>
      <c r="D25" s="3">
        <v>146</v>
      </c>
      <c r="E25" s="3">
        <f t="shared" si="0"/>
        <v>3483.33</v>
      </c>
      <c r="F25" s="3">
        <v>1723.19</v>
      </c>
      <c r="G25" s="3"/>
      <c r="H25" s="3">
        <f t="shared" si="1"/>
        <v>1723.19</v>
      </c>
    </row>
    <row r="26" spans="2:8" x14ac:dyDescent="0.35">
      <c r="B26" s="1" t="s">
        <v>22</v>
      </c>
      <c r="C26" s="3">
        <v>4227.3500000000004</v>
      </c>
      <c r="D26" s="3">
        <v>805.33</v>
      </c>
      <c r="E26" s="3">
        <f t="shared" si="0"/>
        <v>5032.68</v>
      </c>
      <c r="F26" s="3">
        <v>569.91999999999996</v>
      </c>
      <c r="G26" s="3"/>
      <c r="H26" s="3">
        <f t="shared" si="1"/>
        <v>569.91999999999996</v>
      </c>
    </row>
    <row r="27" spans="2:8" x14ac:dyDescent="0.35">
      <c r="B27" s="1" t="s">
        <v>23</v>
      </c>
      <c r="C27" s="3">
        <v>482</v>
      </c>
      <c r="D27" s="3">
        <v>170</v>
      </c>
      <c r="E27" s="5">
        <f t="shared" si="0"/>
        <v>652</v>
      </c>
      <c r="F27" s="5">
        <v>156</v>
      </c>
      <c r="G27" s="3"/>
      <c r="H27" s="5">
        <f t="shared" si="1"/>
        <v>156</v>
      </c>
    </row>
    <row r="28" spans="2:8" x14ac:dyDescent="0.35">
      <c r="B28" s="1" t="s">
        <v>24</v>
      </c>
      <c r="C28" s="3">
        <v>4433.4799999999996</v>
      </c>
      <c r="D28" s="3">
        <v>2181.3000000000002</v>
      </c>
      <c r="E28" s="3">
        <f t="shared" si="0"/>
        <v>6614.78</v>
      </c>
      <c r="F28" s="3">
        <v>5155.62</v>
      </c>
      <c r="G28" s="3">
        <v>1898.01</v>
      </c>
      <c r="H28" s="3">
        <f t="shared" si="1"/>
        <v>7053.63</v>
      </c>
    </row>
    <row r="29" spans="2:8" x14ac:dyDescent="0.35">
      <c r="B29" s="1" t="s">
        <v>42</v>
      </c>
      <c r="C29" s="3"/>
      <c r="D29" s="3">
        <v>56680</v>
      </c>
      <c r="E29" s="5">
        <f t="shared" si="0"/>
        <v>56680</v>
      </c>
      <c r="F29" s="3"/>
      <c r="G29" s="3">
        <v>28464.26</v>
      </c>
      <c r="H29" s="3">
        <f t="shared" si="1"/>
        <v>28464.26</v>
      </c>
    </row>
    <row r="30" spans="2:8" x14ac:dyDescent="0.35">
      <c r="B30" s="1" t="s">
        <v>43</v>
      </c>
      <c r="C30" s="3"/>
      <c r="D30" s="3">
        <v>635.6</v>
      </c>
      <c r="E30" s="3">
        <f t="shared" si="0"/>
        <v>635.6</v>
      </c>
      <c r="F30" s="3"/>
      <c r="G30" s="3">
        <v>159.38</v>
      </c>
      <c r="H30" s="3">
        <f t="shared" si="1"/>
        <v>159.38</v>
      </c>
    </row>
    <row r="31" spans="2:8" x14ac:dyDescent="0.35">
      <c r="B31" s="1" t="s">
        <v>25</v>
      </c>
      <c r="C31" s="3">
        <v>16977.830000000002</v>
      </c>
      <c r="D31" s="3">
        <v>2382.75</v>
      </c>
      <c r="E31" s="3">
        <f t="shared" si="0"/>
        <v>19360.580000000002</v>
      </c>
      <c r="F31" s="3"/>
      <c r="G31" s="3"/>
      <c r="H31" s="3"/>
    </row>
    <row r="32" spans="2:8" x14ac:dyDescent="0.35">
      <c r="B32" s="1" t="s">
        <v>26</v>
      </c>
      <c r="C32" s="3">
        <v>3307.37</v>
      </c>
      <c r="D32" s="3">
        <v>1739.74</v>
      </c>
      <c r="E32" s="3">
        <f t="shared" si="0"/>
        <v>5047.1099999999997</v>
      </c>
      <c r="F32" s="3">
        <v>1758.57</v>
      </c>
      <c r="G32" s="3">
        <v>980.76</v>
      </c>
      <c r="H32" s="3">
        <f t="shared" si="1"/>
        <v>2739.33</v>
      </c>
    </row>
    <row r="33" spans="2:8" x14ac:dyDescent="0.35">
      <c r="B33" s="1" t="s">
        <v>27</v>
      </c>
      <c r="C33" s="3"/>
      <c r="D33" s="3"/>
      <c r="E33" s="3"/>
      <c r="F33" s="3"/>
      <c r="G33" s="3"/>
      <c r="H33" s="3"/>
    </row>
    <row r="34" spans="2:8" x14ac:dyDescent="0.35">
      <c r="B34" s="2" t="s">
        <v>28</v>
      </c>
      <c r="C34" s="3">
        <v>227.38</v>
      </c>
      <c r="D34" s="3">
        <v>3163.05</v>
      </c>
      <c r="E34" s="3">
        <f t="shared" si="0"/>
        <v>3390.4300000000003</v>
      </c>
      <c r="F34" s="3"/>
      <c r="G34" s="3">
        <v>1862.69</v>
      </c>
      <c r="H34" s="3">
        <f t="shared" si="1"/>
        <v>1862.69</v>
      </c>
    </row>
    <row r="35" spans="2:8" x14ac:dyDescent="0.35">
      <c r="B35" s="2" t="s">
        <v>29</v>
      </c>
      <c r="C35" s="3">
        <v>285.12</v>
      </c>
      <c r="D35" s="3">
        <v>3242.53</v>
      </c>
      <c r="E35" s="3">
        <f t="shared" si="0"/>
        <v>3527.65</v>
      </c>
      <c r="F35" s="3"/>
      <c r="G35" s="3">
        <v>1867.09</v>
      </c>
      <c r="H35" s="3">
        <f t="shared" si="1"/>
        <v>1867.09</v>
      </c>
    </row>
    <row r="36" spans="2:8" x14ac:dyDescent="0.35">
      <c r="B36" s="2" t="s">
        <v>51</v>
      </c>
      <c r="C36" s="3"/>
      <c r="D36" s="3">
        <v>5020.03</v>
      </c>
      <c r="E36" s="3">
        <f t="shared" si="0"/>
        <v>5020.03</v>
      </c>
      <c r="F36" s="3"/>
      <c r="G36" s="3">
        <v>2490.5500000000002</v>
      </c>
      <c r="H36" s="3">
        <f t="shared" si="1"/>
        <v>2490.5500000000002</v>
      </c>
    </row>
    <row r="37" spans="2:8" x14ac:dyDescent="0.35">
      <c r="B37" s="22" t="s">
        <v>45</v>
      </c>
      <c r="C37" s="15">
        <v>6987.1</v>
      </c>
      <c r="D37" s="15"/>
      <c r="E37" s="15">
        <f t="shared" si="0"/>
        <v>6987.1</v>
      </c>
      <c r="F37" s="15"/>
      <c r="G37" s="15">
        <v>1340</v>
      </c>
      <c r="H37" s="24">
        <f t="shared" si="1"/>
        <v>1340</v>
      </c>
    </row>
    <row r="38" spans="2:8" x14ac:dyDescent="0.35">
      <c r="B38" s="21" t="s">
        <v>33</v>
      </c>
      <c r="C38" s="15">
        <f>SUM(C34:C37)</f>
        <v>7499.6</v>
      </c>
      <c r="D38" s="15">
        <f>SUM(D34:D36)</f>
        <v>11425.61</v>
      </c>
      <c r="E38" s="15">
        <f t="shared" si="0"/>
        <v>18925.21</v>
      </c>
      <c r="F38" s="15">
        <v>3877.3</v>
      </c>
      <c r="G38" s="15">
        <f>SUM(G34:G37)</f>
        <v>7560.33</v>
      </c>
      <c r="H38" s="15">
        <f t="shared" si="1"/>
        <v>11437.630000000001</v>
      </c>
    </row>
    <row r="39" spans="2:8" x14ac:dyDescent="0.35">
      <c r="B39" s="7" t="s">
        <v>34</v>
      </c>
      <c r="C39" s="11">
        <f>SUM(C15:C37)</f>
        <v>92829.5</v>
      </c>
      <c r="D39" s="11">
        <f>SUM(D16:D36)</f>
        <v>103241.15000000001</v>
      </c>
      <c r="E39" s="11">
        <f t="shared" si="0"/>
        <v>196070.65000000002</v>
      </c>
      <c r="F39" s="11">
        <f>SUM(F17:F38)</f>
        <v>40553.32</v>
      </c>
      <c r="G39" s="11">
        <f>SUM(G16:G37)</f>
        <v>62685.9</v>
      </c>
      <c r="H39" s="11">
        <f t="shared" si="1"/>
        <v>103239.22</v>
      </c>
    </row>
    <row r="40" spans="2:8" x14ac:dyDescent="0.35">
      <c r="B40" s="23"/>
      <c r="C40" s="17"/>
      <c r="D40" s="15"/>
      <c r="E40" s="15"/>
      <c r="F40" s="15"/>
      <c r="G40" s="15"/>
      <c r="H40" s="15"/>
    </row>
    <row r="41" spans="2:8" x14ac:dyDescent="0.35">
      <c r="B41" s="7" t="s">
        <v>35</v>
      </c>
      <c r="C41" s="11">
        <f>C12-C39</f>
        <v>185999.5</v>
      </c>
      <c r="D41" s="11">
        <f>D12-D39</f>
        <v>163339.66999999998</v>
      </c>
      <c r="E41" s="11">
        <f t="shared" si="0"/>
        <v>349339.17</v>
      </c>
      <c r="F41" s="11">
        <f>F12-F39</f>
        <v>113368.86999999997</v>
      </c>
      <c r="G41" s="11">
        <f>G12-G39</f>
        <v>58644.99</v>
      </c>
      <c r="H41" s="11">
        <f t="shared" si="1"/>
        <v>172013.85999999996</v>
      </c>
    </row>
    <row r="42" spans="2:8" x14ac:dyDescent="0.35">
      <c r="C42" s="14"/>
    </row>
  </sheetData>
  <mergeCells count="1">
    <mergeCell ref="C2:D2"/>
  </mergeCells>
  <pageMargins left="0.7" right="0.7" top="0.75" bottom="0.75" header="0.3" footer="0.3"/>
  <ignoredErrors>
    <ignoredError sqref="E4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Sunset Mountain</vt:lpstr>
      <vt:lpstr>Homestead</vt:lpstr>
      <vt:lpstr>Consolidated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Ralph H. Walker IV</dc:creator>
  <cp:keywords/>
  <dc:description/>
  <cp:lastModifiedBy>William Walker</cp:lastModifiedBy>
  <cp:revision/>
  <dcterms:created xsi:type="dcterms:W3CDTF">2025-09-08T20:11:25Z</dcterms:created>
  <dcterms:modified xsi:type="dcterms:W3CDTF">2025-09-10T13:42:53Z</dcterms:modified>
  <cp:category/>
  <cp:contentStatus/>
</cp:coreProperties>
</file>