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progroup-my.sharepoint.com/personal/william_walker_mhprogroup_com/Documents/MH Pro Group/Deal File/RVP Farm Country Campground (Williamston, NC)/1 DD/"/>
    </mc:Choice>
  </mc:AlternateContent>
  <xr:revisionPtr revIDLastSave="140" documentId="8_{69AAA52B-A4E6-475B-A72F-224D4FA582BD}" xr6:coauthVersionLast="47" xr6:coauthVersionMax="47" xr10:uidLastSave="{B04F394C-7D87-4DC5-80E9-6EB87F213104}"/>
  <bookViews>
    <workbookView xWindow="28680" yWindow="1455" windowWidth="29040" windowHeight="15720" xr2:uid="{9AB82175-2D28-4DA0-A37B-A262C0A968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3" i="1"/>
  <c r="E32" i="1"/>
  <c r="E29" i="1"/>
  <c r="E37" i="1"/>
  <c r="E28" i="1"/>
  <c r="E26" i="1"/>
  <c r="E25" i="1"/>
  <c r="E23" i="1"/>
  <c r="E21" i="1"/>
  <c r="E20" i="1"/>
  <c r="E14" i="1"/>
  <c r="E15" i="1" s="1"/>
  <c r="E9" i="1"/>
  <c r="E8" i="1"/>
  <c r="E7" i="1"/>
  <c r="D39" i="1"/>
  <c r="C39" i="1"/>
  <c r="D15" i="1"/>
  <c r="C15" i="1"/>
  <c r="D11" i="1"/>
  <c r="C11" i="1"/>
  <c r="E39" i="1" l="1"/>
  <c r="E11" i="1"/>
  <c r="E16" i="1" s="1"/>
  <c r="C16" i="1"/>
  <c r="C40" i="1" s="1"/>
  <c r="D16" i="1"/>
  <c r="E42" i="1" l="1"/>
  <c r="D40" i="1"/>
  <c r="C42" i="1"/>
  <c r="E40" i="1"/>
  <c r="D42" i="1"/>
</calcChain>
</file>

<file path=xl/sharedStrings.xml><?xml version="1.0" encoding="utf-8"?>
<sst xmlns="http://schemas.openxmlformats.org/spreadsheetml/2006/main" count="43" uniqueCount="42">
  <si>
    <t xml:space="preserve">RECEIPTS </t>
  </si>
  <si>
    <t>Sales - Store - Taxable</t>
  </si>
  <si>
    <t>Sales - Non taxable</t>
  </si>
  <si>
    <t>Less: Sales tax</t>
  </si>
  <si>
    <t xml:space="preserve">TOTAL RECEIPTS </t>
  </si>
  <si>
    <t xml:space="preserve">COST OF SALES </t>
  </si>
  <si>
    <t>Purchases - store stock</t>
  </si>
  <si>
    <t xml:space="preserve">TOTAL COST OF SALES </t>
  </si>
  <si>
    <t>GROSS PROFIT</t>
  </si>
  <si>
    <t>OPERATING EXPENSES</t>
  </si>
  <si>
    <t>Accounting &amp; legal</t>
  </si>
  <si>
    <t>Advertising</t>
  </si>
  <si>
    <t>Bank Charges</t>
  </si>
  <si>
    <t>Depreciation</t>
  </si>
  <si>
    <t>Dues and Subscriptions</t>
  </si>
  <si>
    <t>Flowers &amp; gifts</t>
  </si>
  <si>
    <t>Utilities</t>
  </si>
  <si>
    <t>Insurance - General</t>
  </si>
  <si>
    <t>Insurance - Medical</t>
  </si>
  <si>
    <t>Office supplies &amp; Postage</t>
  </si>
  <si>
    <t>Repairs and Maintenance</t>
  </si>
  <si>
    <t xml:space="preserve">Salaries </t>
  </si>
  <si>
    <t>Machine Hire (bulldozer)</t>
  </si>
  <si>
    <t>Supplies</t>
  </si>
  <si>
    <t>Telephone</t>
  </si>
  <si>
    <t>Fica Tax Expense</t>
  </si>
  <si>
    <t>Unemployement Taxes</t>
  </si>
  <si>
    <t xml:space="preserve">Other taxes and licenses </t>
  </si>
  <si>
    <t>Property taxes</t>
  </si>
  <si>
    <t>TOTAL OPERATING EXPENSES</t>
  </si>
  <si>
    <t>Does this include electric and water? Would it be possible to get copies of 2024 electric &amp; water bills (monthly)?</t>
  </si>
  <si>
    <t>Expenses as % of Gross Profit</t>
  </si>
  <si>
    <t>2024 Broker Adjusted</t>
  </si>
  <si>
    <t>Reduced R&amp;M expense to $500/pad/year due to capex items being reported in this line item (put in 3 sets of piping &amp; colverts.</t>
  </si>
  <si>
    <t xml:space="preserve">Reduced to $200/pad/year, as previous years included supplies for capex projects. </t>
  </si>
  <si>
    <t>Removed equipment rental associated with capex projects.</t>
  </si>
  <si>
    <t>Assumes $20,000 for park manager (converting to 1099)</t>
  </si>
  <si>
    <t>Assumes converting park manager to 1099.</t>
  </si>
  <si>
    <t xml:space="preserve">Reduced to $1,000/year Accounting &amp; Legal expenses. </t>
  </si>
  <si>
    <t>NET OPERATING INCOME</t>
  </si>
  <si>
    <t xml:space="preserve">2023 &amp; 2024 Profit &amp; Loss Statement: </t>
  </si>
  <si>
    <t>Notes on Broker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</si>
</sst>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indent="2"/>
    </xf>
    <xf numFmtId="0" fontId="4" fillId="0" borderId="0" xfId="0" applyFont="1"/>
    <xf numFmtId="9" fontId="4" fillId="0" borderId="0" xfId="1" applyFont="1" applyBorder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6" fillId="3" borderId="0" xfId="2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left"/>
    </xf>
  </cellXfs>
  <cellStyles count="3">
    <cellStyle name="Neutral" xfId="2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E4797-6D5B-4B2A-85C2-A80DBE8F7EE3}">
  <dimension ref="B4:G56"/>
  <sheetViews>
    <sheetView showGridLines="0" tabSelected="1" zoomScale="110" zoomScaleNormal="110" workbookViewId="0">
      <selection activeCell="F8" sqref="F8"/>
    </sheetView>
  </sheetViews>
  <sheetFormatPr defaultRowHeight="14.5" x14ac:dyDescent="0.35"/>
  <cols>
    <col min="1" max="1" width="4.90625" customWidth="1"/>
    <col min="2" max="2" width="31.7265625" bestFit="1" customWidth="1"/>
    <col min="3" max="5" width="20.36328125" style="4" customWidth="1"/>
    <col min="6" max="6" width="102.26953125" bestFit="1" customWidth="1"/>
    <col min="7" max="7" width="54.54296875" customWidth="1"/>
  </cols>
  <sheetData>
    <row r="4" spans="2:7" x14ac:dyDescent="0.35">
      <c r="B4" s="14" t="s">
        <v>40</v>
      </c>
      <c r="C4" s="1">
        <v>2023</v>
      </c>
      <c r="D4" s="1">
        <v>2024</v>
      </c>
      <c r="E4" s="1" t="s">
        <v>32</v>
      </c>
      <c r="F4" s="1" t="s">
        <v>41</v>
      </c>
      <c r="G4" s="4"/>
    </row>
    <row r="6" spans="2:7" x14ac:dyDescent="0.35">
      <c r="B6" t="s">
        <v>0</v>
      </c>
      <c r="C6" s="9"/>
    </row>
    <row r="7" spans="2:7" x14ac:dyDescent="0.35">
      <c r="B7" s="2" t="s">
        <v>1</v>
      </c>
      <c r="C7" s="9">
        <v>2380.79</v>
      </c>
      <c r="D7" s="9">
        <v>5148.6899999999996</v>
      </c>
      <c r="E7" s="9">
        <f>D7</f>
        <v>5148.6899999999996</v>
      </c>
    </row>
    <row r="8" spans="2:7" x14ac:dyDescent="0.35">
      <c r="B8" s="2" t="s">
        <v>2</v>
      </c>
      <c r="C8" s="9">
        <v>238048.91</v>
      </c>
      <c r="D8" s="9">
        <v>255116.49</v>
      </c>
      <c r="E8" s="9">
        <f>D8</f>
        <v>255116.49</v>
      </c>
    </row>
    <row r="9" spans="2:7" x14ac:dyDescent="0.35">
      <c r="B9" s="2" t="s">
        <v>3</v>
      </c>
      <c r="C9" s="10">
        <v>-134.9</v>
      </c>
      <c r="D9" s="10">
        <v>-126.1</v>
      </c>
      <c r="E9" s="10">
        <f>D9</f>
        <v>-126.1</v>
      </c>
    </row>
    <row r="10" spans="2:7" x14ac:dyDescent="0.35">
      <c r="C10" s="9"/>
      <c r="G10" s="8"/>
    </row>
    <row r="11" spans="2:7" x14ac:dyDescent="0.35">
      <c r="B11" s="2" t="s">
        <v>4</v>
      </c>
      <c r="C11" s="10">
        <f>SUM(C7:C9)</f>
        <v>240294.80000000002</v>
      </c>
      <c r="D11" s="10">
        <f>SUM(D7:D9)</f>
        <v>260139.08</v>
      </c>
      <c r="E11" s="10">
        <f>SUM(E7:E9)</f>
        <v>260139.08</v>
      </c>
    </row>
    <row r="12" spans="2:7" x14ac:dyDescent="0.35">
      <c r="C12" s="9"/>
    </row>
    <row r="13" spans="2:7" x14ac:dyDescent="0.35">
      <c r="B13" s="3" t="s">
        <v>5</v>
      </c>
      <c r="C13" s="9"/>
      <c r="D13" s="9"/>
      <c r="E13" s="9"/>
    </row>
    <row r="14" spans="2:7" x14ac:dyDescent="0.35">
      <c r="B14" s="2" t="s">
        <v>6</v>
      </c>
      <c r="C14" s="10">
        <v>4986.29</v>
      </c>
      <c r="D14" s="10">
        <v>3809.13</v>
      </c>
      <c r="E14" s="10">
        <f>D14</f>
        <v>3809.13</v>
      </c>
    </row>
    <row r="15" spans="2:7" x14ac:dyDescent="0.35">
      <c r="B15" s="2" t="s">
        <v>7</v>
      </c>
      <c r="C15" s="11">
        <f>SUM(C14)</f>
        <v>4986.29</v>
      </c>
      <c r="D15" s="11">
        <f>SUM(D14)</f>
        <v>3809.13</v>
      </c>
      <c r="E15" s="10">
        <f>E14</f>
        <v>3809.13</v>
      </c>
    </row>
    <row r="16" spans="2:7" x14ac:dyDescent="0.35">
      <c r="B16" s="2" t="s">
        <v>8</v>
      </c>
      <c r="C16" s="11">
        <f>C11-C15</f>
        <v>235308.51</v>
      </c>
      <c r="D16" s="11">
        <f>D11-D15</f>
        <v>256329.94999999998</v>
      </c>
      <c r="E16" s="11">
        <f>E11-E15</f>
        <v>256329.94999999998</v>
      </c>
    </row>
    <row r="17" spans="2:7" x14ac:dyDescent="0.35">
      <c r="C17" s="9"/>
      <c r="D17" s="9"/>
      <c r="E17" s="9"/>
    </row>
    <row r="18" spans="2:7" x14ac:dyDescent="0.35">
      <c r="B18" s="3" t="s">
        <v>9</v>
      </c>
      <c r="C18" s="9"/>
      <c r="D18" s="9"/>
      <c r="E18" s="9"/>
    </row>
    <row r="19" spans="2:7" x14ac:dyDescent="0.35">
      <c r="B19" s="2" t="s">
        <v>10</v>
      </c>
      <c r="C19" s="9">
        <v>6050</v>
      </c>
      <c r="D19" s="9">
        <v>6420</v>
      </c>
      <c r="E19" s="12">
        <v>1000</v>
      </c>
      <c r="F19" t="s">
        <v>38</v>
      </c>
      <c r="G19" s="8"/>
    </row>
    <row r="20" spans="2:7" x14ac:dyDescent="0.35">
      <c r="B20" s="2" t="s">
        <v>11</v>
      </c>
      <c r="C20" s="9">
        <v>1763.15</v>
      </c>
      <c r="D20" s="9">
        <v>689.9</v>
      </c>
      <c r="E20" s="13">
        <f>D20</f>
        <v>689.9</v>
      </c>
    </row>
    <row r="21" spans="2:7" x14ac:dyDescent="0.35">
      <c r="B21" s="2" t="s">
        <v>12</v>
      </c>
      <c r="C21" s="9">
        <v>8564.2900000000009</v>
      </c>
      <c r="D21" s="9">
        <v>7881.72</v>
      </c>
      <c r="E21" s="12">
        <f>D21</f>
        <v>7881.72</v>
      </c>
      <c r="G21" s="8"/>
    </row>
    <row r="22" spans="2:7" x14ac:dyDescent="0.35">
      <c r="B22" s="2" t="s">
        <v>13</v>
      </c>
      <c r="C22" s="9">
        <v>23225</v>
      </c>
      <c r="D22" s="9">
        <v>15000</v>
      </c>
      <c r="E22" s="13"/>
    </row>
    <row r="23" spans="2:7" x14ac:dyDescent="0.35">
      <c r="B23" s="2" t="s">
        <v>14</v>
      </c>
      <c r="C23" s="9">
        <v>324</v>
      </c>
      <c r="D23" s="9">
        <v>1243.2</v>
      </c>
      <c r="E23" s="13">
        <f>D23</f>
        <v>1243.2</v>
      </c>
    </row>
    <row r="24" spans="2:7" x14ac:dyDescent="0.35">
      <c r="B24" s="2" t="s">
        <v>15</v>
      </c>
      <c r="C24" s="9">
        <v>0</v>
      </c>
      <c r="D24" s="9">
        <v>500</v>
      </c>
      <c r="E24" s="13"/>
    </row>
    <row r="25" spans="2:7" x14ac:dyDescent="0.35">
      <c r="B25" s="2" t="s">
        <v>16</v>
      </c>
      <c r="C25" s="9">
        <v>45315.65</v>
      </c>
      <c r="D25" s="9">
        <v>56495.69</v>
      </c>
      <c r="E25" s="12">
        <f>D25</f>
        <v>56495.69</v>
      </c>
      <c r="F25" t="s">
        <v>30</v>
      </c>
      <c r="G25" s="8"/>
    </row>
    <row r="26" spans="2:7" x14ac:dyDescent="0.35">
      <c r="B26" s="2" t="s">
        <v>17</v>
      </c>
      <c r="C26" s="9">
        <v>6178.82</v>
      </c>
      <c r="D26" s="9">
        <v>6665.2</v>
      </c>
      <c r="E26" s="13">
        <f>D26</f>
        <v>6665.2</v>
      </c>
    </row>
    <row r="27" spans="2:7" x14ac:dyDescent="0.35">
      <c r="B27" s="2" t="s">
        <v>18</v>
      </c>
      <c r="C27" s="9">
        <v>0</v>
      </c>
      <c r="D27" s="9">
        <v>6579</v>
      </c>
      <c r="E27" s="13"/>
    </row>
    <row r="28" spans="2:7" x14ac:dyDescent="0.35">
      <c r="B28" s="2" t="s">
        <v>19</v>
      </c>
      <c r="C28" s="9">
        <v>1543.85</v>
      </c>
      <c r="D28" s="9">
        <v>1208.56</v>
      </c>
      <c r="E28" s="13">
        <f>D28</f>
        <v>1208.56</v>
      </c>
    </row>
    <row r="29" spans="2:7" x14ac:dyDescent="0.35">
      <c r="B29" s="2" t="s">
        <v>20</v>
      </c>
      <c r="C29" s="9">
        <v>31180.92</v>
      </c>
      <c r="D29" s="9">
        <v>32469.56</v>
      </c>
      <c r="E29" s="12">
        <f>500*42</f>
        <v>21000</v>
      </c>
      <c r="F29" t="s">
        <v>33</v>
      </c>
      <c r="G29" s="8"/>
    </row>
    <row r="30" spans="2:7" x14ac:dyDescent="0.35">
      <c r="B30" s="2" t="s">
        <v>21</v>
      </c>
      <c r="C30" s="9">
        <v>32930</v>
      </c>
      <c r="D30" s="9">
        <v>25530</v>
      </c>
      <c r="E30" s="13">
        <v>20000</v>
      </c>
      <c r="F30" t="s">
        <v>36</v>
      </c>
      <c r="G30" s="8"/>
    </row>
    <row r="31" spans="2:7" x14ac:dyDescent="0.35">
      <c r="B31" s="2" t="s">
        <v>22</v>
      </c>
      <c r="C31" s="9">
        <v>0</v>
      </c>
      <c r="D31" s="9">
        <v>49500</v>
      </c>
      <c r="E31" s="13"/>
      <c r="F31" t="s">
        <v>35</v>
      </c>
      <c r="G31" s="8"/>
    </row>
    <row r="32" spans="2:7" x14ac:dyDescent="0.35">
      <c r="B32" s="2" t="s">
        <v>23</v>
      </c>
      <c r="C32" s="9">
        <v>9708.9599999999991</v>
      </c>
      <c r="D32" s="9">
        <v>11950.19</v>
      </c>
      <c r="E32" s="12">
        <f>200*42</f>
        <v>8400</v>
      </c>
      <c r="F32" t="s">
        <v>34</v>
      </c>
    </row>
    <row r="33" spans="2:6" x14ac:dyDescent="0.35">
      <c r="B33" s="2" t="s">
        <v>24</v>
      </c>
      <c r="C33" s="9">
        <v>5673.99</v>
      </c>
      <c r="D33" s="9">
        <v>5670.09</v>
      </c>
      <c r="E33" s="13">
        <f>250*12</f>
        <v>3000</v>
      </c>
    </row>
    <row r="34" spans="2:6" x14ac:dyDescent="0.35">
      <c r="B34" s="2" t="s">
        <v>25</v>
      </c>
      <c r="C34" s="9">
        <v>2897.28</v>
      </c>
      <c r="D34" s="9">
        <v>1948.23</v>
      </c>
      <c r="E34" s="9"/>
      <c r="F34" t="s">
        <v>37</v>
      </c>
    </row>
    <row r="35" spans="2:6" x14ac:dyDescent="0.35">
      <c r="B35" s="2" t="s">
        <v>26</v>
      </c>
      <c r="C35" s="9">
        <v>678.72</v>
      </c>
      <c r="D35" s="9">
        <v>656.57</v>
      </c>
      <c r="E35" s="9"/>
      <c r="F35" t="s">
        <v>37</v>
      </c>
    </row>
    <row r="36" spans="2:6" x14ac:dyDescent="0.35">
      <c r="B36" s="2" t="s">
        <v>27</v>
      </c>
      <c r="C36" s="9">
        <v>312.76</v>
      </c>
      <c r="D36" s="9">
        <v>111.75</v>
      </c>
      <c r="E36" s="9">
        <f>D36</f>
        <v>111.75</v>
      </c>
    </row>
    <row r="37" spans="2:6" x14ac:dyDescent="0.35">
      <c r="B37" s="2" t="s">
        <v>28</v>
      </c>
      <c r="C37" s="10">
        <v>5745.72</v>
      </c>
      <c r="D37" s="10">
        <v>5976.39</v>
      </c>
      <c r="E37" s="10">
        <f>D37</f>
        <v>5976.39</v>
      </c>
    </row>
    <row r="38" spans="2:6" x14ac:dyDescent="0.35">
      <c r="C38" s="9"/>
      <c r="D38" s="9"/>
      <c r="E38" s="9"/>
    </row>
    <row r="39" spans="2:6" x14ac:dyDescent="0.35">
      <c r="B39" s="2" t="s">
        <v>29</v>
      </c>
      <c r="C39" s="10">
        <f>SUM(C19:C37)</f>
        <v>182093.11</v>
      </c>
      <c r="D39" s="10">
        <f>SUM(D19:D37)</f>
        <v>236496.05000000005</v>
      </c>
      <c r="E39" s="10">
        <f>SUM(E19:E37)</f>
        <v>133672.41</v>
      </c>
    </row>
    <row r="40" spans="2:6" s="6" customFormat="1" x14ac:dyDescent="0.35">
      <c r="B40" s="5" t="s">
        <v>31</v>
      </c>
      <c r="C40" s="7">
        <f>C39/C16</f>
        <v>0.77384838312902482</v>
      </c>
      <c r="D40" s="7">
        <f>D39/D16</f>
        <v>0.92262355608464819</v>
      </c>
      <c r="E40" s="7">
        <f>E39/E16</f>
        <v>0.52148572572186747</v>
      </c>
    </row>
    <row r="41" spans="2:6" x14ac:dyDescent="0.35">
      <c r="C41" s="9"/>
      <c r="D41" s="9"/>
      <c r="E41" s="9"/>
    </row>
    <row r="42" spans="2:6" x14ac:dyDescent="0.35">
      <c r="B42" s="2" t="s">
        <v>39</v>
      </c>
      <c r="C42" s="10">
        <f>C16-C39</f>
        <v>53215.400000000023</v>
      </c>
      <c r="D42" s="10">
        <f>D16-D39</f>
        <v>19833.899999999936</v>
      </c>
      <c r="E42" s="10">
        <f>E16-E39</f>
        <v>122657.53999999998</v>
      </c>
    </row>
    <row r="43" spans="2:6" x14ac:dyDescent="0.35">
      <c r="C43" s="9"/>
      <c r="D43" s="9"/>
      <c r="E43" s="9"/>
    </row>
    <row r="44" spans="2:6" x14ac:dyDescent="0.35">
      <c r="C44"/>
      <c r="D44"/>
      <c r="E44"/>
    </row>
    <row r="45" spans="2:6" x14ac:dyDescent="0.35">
      <c r="C45"/>
      <c r="D45"/>
      <c r="E45"/>
    </row>
    <row r="46" spans="2:6" x14ac:dyDescent="0.35">
      <c r="C46"/>
      <c r="D46"/>
      <c r="E46"/>
    </row>
    <row r="47" spans="2:6" x14ac:dyDescent="0.35">
      <c r="C47"/>
      <c r="D47"/>
      <c r="E47"/>
    </row>
    <row r="48" spans="2:6" x14ac:dyDescent="0.35">
      <c r="C48"/>
      <c r="D48"/>
      <c r="E48"/>
    </row>
    <row r="49" spans="3:5" x14ac:dyDescent="0.35">
      <c r="C49"/>
      <c r="D49"/>
      <c r="E49"/>
    </row>
    <row r="50" spans="3:5" x14ac:dyDescent="0.35">
      <c r="C50"/>
      <c r="D50"/>
      <c r="E50"/>
    </row>
    <row r="51" spans="3:5" x14ac:dyDescent="0.35">
      <c r="C51"/>
      <c r="D51"/>
      <c r="E51"/>
    </row>
    <row r="52" spans="3:5" x14ac:dyDescent="0.35">
      <c r="C52" s="9"/>
      <c r="D52" s="9"/>
      <c r="E52" s="9"/>
    </row>
    <row r="53" spans="3:5" x14ac:dyDescent="0.35">
      <c r="C53" s="9"/>
      <c r="D53" s="9"/>
      <c r="E53" s="9"/>
    </row>
    <row r="54" spans="3:5" x14ac:dyDescent="0.35">
      <c r="C54" s="9"/>
      <c r="D54" s="9"/>
      <c r="E54" s="9"/>
    </row>
    <row r="55" spans="3:5" x14ac:dyDescent="0.35">
      <c r="C55" s="9"/>
      <c r="D55" s="9"/>
      <c r="E55" s="9"/>
    </row>
    <row r="56" spans="3:5" x14ac:dyDescent="0.35">
      <c r="C56" s="9"/>
      <c r="D56" s="9"/>
      <c r="E56" s="9"/>
    </row>
  </sheetData>
  <pageMargins left="0.7" right="0.7" top="0.75" bottom="0.75" header="0.3" footer="0.3"/>
  <ignoredErrors>
    <ignoredError sqref="E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Anderson</dc:creator>
  <cp:lastModifiedBy>William Walker</cp:lastModifiedBy>
  <dcterms:created xsi:type="dcterms:W3CDTF">2025-03-11T19:03:51Z</dcterms:created>
  <dcterms:modified xsi:type="dcterms:W3CDTF">2025-03-24T19:38:57Z</dcterms:modified>
</cp:coreProperties>
</file>