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onnie\Downloads\"/>
    </mc:Choice>
  </mc:AlternateContent>
  <xr:revisionPtr revIDLastSave="0" documentId="8_{5A2F9AB3-E6C7-4415-94E6-1FC102CF6FA4}" xr6:coauthVersionLast="47" xr6:coauthVersionMax="47" xr10:uidLastSave="{00000000-0000-0000-0000-000000000000}"/>
  <bookViews>
    <workbookView xWindow="43080" yWindow="-120" windowWidth="29040" windowHeight="15720" xr2:uid="{60E5C10B-C2AA-46A3-9862-D7DEEDC7012C}"/>
  </bookViews>
  <sheets>
    <sheet name="Profit and Loss_SC Manufacture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1" l="1"/>
  <c r="B44" i="1" s="1"/>
  <c r="C42" i="1"/>
  <c r="C44" i="1" s="1"/>
  <c r="D42" i="1"/>
  <c r="E42" i="1"/>
  <c r="E41" i="1"/>
  <c r="E38" i="1"/>
  <c r="E39" i="1"/>
  <c r="E40" i="1"/>
  <c r="E37" i="1"/>
  <c r="B35" i="1"/>
  <c r="C35" i="1"/>
  <c r="D35" i="1"/>
  <c r="E35" i="1"/>
  <c r="E34" i="1"/>
  <c r="E33" i="1"/>
  <c r="B31" i="1"/>
  <c r="C31" i="1"/>
  <c r="D31" i="1"/>
  <c r="E31" i="1"/>
  <c r="E28" i="1"/>
  <c r="E29" i="1"/>
  <c r="E30" i="1"/>
  <c r="E27" i="1"/>
  <c r="B25" i="1"/>
  <c r="C25" i="1"/>
  <c r="D25" i="1"/>
  <c r="E25" i="1"/>
  <c r="E24" i="1"/>
  <c r="B22" i="1"/>
  <c r="C22" i="1"/>
  <c r="D22" i="1"/>
  <c r="E22" i="1"/>
  <c r="E21" i="1"/>
  <c r="E20" i="1"/>
  <c r="B16" i="1"/>
  <c r="C16" i="1"/>
  <c r="D16" i="1"/>
  <c r="D44" i="1" s="1"/>
  <c r="E9" i="1"/>
  <c r="E16" i="1" s="1"/>
  <c r="E44" i="1" s="1"/>
  <c r="E10" i="1"/>
  <c r="E11" i="1"/>
  <c r="E12" i="1"/>
  <c r="E13" i="1"/>
  <c r="E14" i="1"/>
  <c r="E15" i="1"/>
  <c r="E8" i="1"/>
  <c r="B41" i="1"/>
  <c r="C41" i="1"/>
  <c r="D41" i="1"/>
</calcChain>
</file>

<file path=xl/sharedStrings.xml><?xml version="1.0" encoding="utf-8"?>
<sst xmlns="http://schemas.openxmlformats.org/spreadsheetml/2006/main" count="44" uniqueCount="44">
  <si>
    <t>Profit and Loss</t>
  </si>
  <si>
    <t>Income</t>
  </si>
  <si>
    <t>Expenses</t>
  </si>
  <si>
    <t xml:space="preserve">   5400 RENTAL INCOME</t>
  </si>
  <si>
    <t xml:space="preserve">      5410 Rental Income - Home Rent</t>
  </si>
  <si>
    <t xml:space="preserve">      5411 Rental Income - Lot Rent</t>
  </si>
  <si>
    <t xml:space="preserve">      5420 Other Income – NSF Fees</t>
  </si>
  <si>
    <t xml:space="preserve">      5421 Other Income – Application Fees</t>
  </si>
  <si>
    <t xml:space="preserve">      5423 Other Income – Late Fees</t>
  </si>
  <si>
    <t xml:space="preserve">      5426 Other Income - Utility Reimbursement Fee</t>
  </si>
  <si>
    <t xml:space="preserve">      5427 Other Income - Cell Tower Rental</t>
  </si>
  <si>
    <t xml:space="preserve">      5428 Other Income – Misc.</t>
  </si>
  <si>
    <t xml:space="preserve">   6100 CLEANING AND MAINTENANCE</t>
  </si>
  <si>
    <t xml:space="preserve">      6140 Mowing and Landscaping</t>
  </si>
  <si>
    <t xml:space="preserve">      6150 Other Repair and Maintenance</t>
  </si>
  <si>
    <t xml:space="preserve">   Total 6100 CLEANING AND MAINTENANCE</t>
  </si>
  <si>
    <t xml:space="preserve">   6200 INSURANCE</t>
  </si>
  <si>
    <t xml:space="preserve">      6210 Property Insurance</t>
  </si>
  <si>
    <t xml:space="preserve">   Total 6200 INSURANCE</t>
  </si>
  <si>
    <t xml:space="preserve">   6700 REPAIRS</t>
  </si>
  <si>
    <t xml:space="preserve">      6710 Heat, Ventilation &amp; Air Conditioning</t>
  </si>
  <si>
    <t xml:space="preserve">      6720 Supplies</t>
  </si>
  <si>
    <t xml:space="preserve">      6760 Plumbing Repairs</t>
  </si>
  <si>
    <t xml:space="preserve">      6770 Electrical Repairs</t>
  </si>
  <si>
    <t xml:space="preserve">   Total 6700 REPAIRS</t>
  </si>
  <si>
    <t xml:space="preserve">   6800 TAXES AND LICENSES</t>
  </si>
  <si>
    <t xml:space="preserve">      6810 Real Estate Taxes</t>
  </si>
  <si>
    <t xml:space="preserve">      6830 Licenses and Fees</t>
  </si>
  <si>
    <t xml:space="preserve">   Total 6800 TAXES AND LICENSES</t>
  </si>
  <si>
    <t xml:space="preserve">   6900 UTILITIES</t>
  </si>
  <si>
    <t xml:space="preserve">      6910 Electricity</t>
  </si>
  <si>
    <t xml:space="preserve">      6970 Water &amp; Sewer</t>
  </si>
  <si>
    <t xml:space="preserve">      6980 Trash Removal and Recycling</t>
  </si>
  <si>
    <t xml:space="preserve">      6990 Water Testing</t>
  </si>
  <si>
    <t xml:space="preserve">   Total 6900 UTILITIES</t>
  </si>
  <si>
    <t>Total Expenses</t>
  </si>
  <si>
    <t>Net Operating Income</t>
  </si>
  <si>
    <t>Jan - Dec 2022</t>
  </si>
  <si>
    <t>Jan - Dec 2023</t>
  </si>
  <si>
    <t>Total</t>
  </si>
  <si>
    <t xml:space="preserve">   Total 5400 INCOME</t>
  </si>
  <si>
    <t>SC Manufactured, LLC  Silver Hill MHC</t>
  </si>
  <si>
    <t>Jan - Dec, 2024</t>
  </si>
  <si>
    <t>January 2022 - December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</si>
</sst>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€"/>
    <numFmt numFmtId="165" formatCode="&quot;$&quot;* #,##0.00\ _€"/>
  </numFmts>
  <fonts count="2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indexed="8"/>
      <name val="Arial"/>
    </font>
    <font>
      <b/>
      <sz val="10"/>
      <color indexed="8"/>
      <name val="Arial"/>
    </font>
    <font>
      <b/>
      <sz val="9"/>
      <color indexed="8"/>
      <name val="Arial"/>
    </font>
    <font>
      <b/>
      <sz val="8"/>
      <color indexed="8"/>
      <name val="Arial"/>
    </font>
    <font>
      <sz val="8"/>
      <color indexed="8"/>
      <name val="Arial"/>
    </font>
    <font>
      <b/>
      <sz val="8"/>
      <color indexed="8"/>
      <name val="Arial"/>
      <family val="2"/>
    </font>
    <font>
      <b/>
      <sz val="14"/>
      <color indexed="8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3">
    <xf numFmtId="0" fontId="0" fillId="0" borderId="0" xfId="0"/>
    <xf numFmtId="0" fontId="0" fillId="0" borderId="0" xfId="0" applyAlignment="1">
      <alignment wrapText="1"/>
    </xf>
    <xf numFmtId="0" fontId="20" fillId="0" borderId="10" xfId="0" applyFont="1" applyBorder="1" applyAlignment="1">
      <alignment horizontal="center" wrapText="1"/>
    </xf>
    <xf numFmtId="0" fontId="21" fillId="0" borderId="0" xfId="0" applyFont="1" applyAlignment="1">
      <alignment horizontal="left" wrapText="1"/>
    </xf>
    <xf numFmtId="164" fontId="22" fillId="0" borderId="0" xfId="0" applyNumberFormat="1" applyFont="1" applyAlignment="1">
      <alignment wrapText="1"/>
    </xf>
    <xf numFmtId="164" fontId="22" fillId="0" borderId="0" xfId="0" applyNumberFormat="1" applyFont="1" applyAlignment="1">
      <alignment horizontal="right" wrapText="1"/>
    </xf>
    <xf numFmtId="165" fontId="21" fillId="0" borderId="11" xfId="0" applyNumberFormat="1" applyFont="1" applyBorder="1" applyAlignment="1">
      <alignment horizontal="right" wrapText="1"/>
    </xf>
    <xf numFmtId="165" fontId="21" fillId="0" borderId="0" xfId="0" applyNumberFormat="1" applyFont="1" applyAlignment="1">
      <alignment horizontal="right" wrapText="1"/>
    </xf>
    <xf numFmtId="0" fontId="23" fillId="0" borderId="0" xfId="0" applyFont="1" applyAlignment="1">
      <alignment horizontal="left" wrapText="1"/>
    </xf>
    <xf numFmtId="0" fontId="24" fillId="0" borderId="0" xfId="0" applyFont="1" applyAlignment="1">
      <alignment horizontal="center"/>
    </xf>
    <xf numFmtId="0" fontId="0" fillId="0" borderId="0" xfId="0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54D55-3DA7-4012-B6E6-F70198BA7E8B}">
  <dimension ref="A1:F44"/>
  <sheetViews>
    <sheetView tabSelected="1" zoomScale="115" zoomScaleNormal="115" workbookViewId="0">
      <selection activeCell="G12" sqref="G12"/>
    </sheetView>
  </sheetViews>
  <sheetFormatPr defaultRowHeight="14.25" x14ac:dyDescent="0.45"/>
  <cols>
    <col min="1" max="1" width="43.3984375" customWidth="1"/>
    <col min="2" max="2" width="11" bestFit="1" customWidth="1"/>
    <col min="3" max="3" width="11.3984375" bestFit="1" customWidth="1"/>
    <col min="4" max="4" width="11" bestFit="1" customWidth="1"/>
    <col min="5" max="5" width="12.265625" bestFit="1" customWidth="1"/>
  </cols>
  <sheetData>
    <row r="1" spans="1:5" ht="17.649999999999999" x14ac:dyDescent="0.5">
      <c r="A1" s="9" t="s">
        <v>41</v>
      </c>
      <c r="B1" s="10"/>
      <c r="C1" s="10"/>
      <c r="D1" s="10"/>
      <c r="E1" s="10"/>
    </row>
    <row r="2" spans="1:5" ht="17.649999999999999" x14ac:dyDescent="0.5">
      <c r="A2" s="11" t="s">
        <v>0</v>
      </c>
      <c r="B2" s="10"/>
      <c r="C2" s="10"/>
      <c r="D2" s="10"/>
      <c r="E2" s="10"/>
    </row>
    <row r="3" spans="1:5" x14ac:dyDescent="0.45">
      <c r="A3" s="12" t="s">
        <v>43</v>
      </c>
      <c r="B3" s="10"/>
      <c r="C3" s="10"/>
      <c r="D3" s="10"/>
      <c r="E3" s="10"/>
    </row>
    <row r="5" spans="1:5" ht="24" x14ac:dyDescent="0.45">
      <c r="A5" s="1"/>
      <c r="B5" s="2" t="s">
        <v>37</v>
      </c>
      <c r="C5" s="2" t="s">
        <v>38</v>
      </c>
      <c r="D5" s="2" t="s">
        <v>42</v>
      </c>
      <c r="E5" s="2" t="s">
        <v>39</v>
      </c>
    </row>
    <row r="6" spans="1:5" x14ac:dyDescent="0.45">
      <c r="A6" s="3" t="s">
        <v>1</v>
      </c>
      <c r="B6" s="4"/>
      <c r="C6" s="4"/>
      <c r="D6" s="4"/>
      <c r="E6" s="4"/>
    </row>
    <row r="7" spans="1:5" x14ac:dyDescent="0.45">
      <c r="A7" s="3" t="s">
        <v>3</v>
      </c>
      <c r="B7" s="4"/>
      <c r="C7" s="4"/>
      <c r="D7" s="4"/>
      <c r="E7" s="5"/>
    </row>
    <row r="8" spans="1:5" x14ac:dyDescent="0.45">
      <c r="A8" s="3" t="s">
        <v>4</v>
      </c>
      <c r="B8" s="5">
        <v>12624</v>
      </c>
      <c r="C8" s="5">
        <v>6624</v>
      </c>
      <c r="D8" s="5">
        <v>8791.2099999999991</v>
      </c>
      <c r="E8" s="5">
        <f>SUM(B8:D8)</f>
        <v>28039.21</v>
      </c>
    </row>
    <row r="9" spans="1:5" x14ac:dyDescent="0.45">
      <c r="A9" s="3" t="s">
        <v>5</v>
      </c>
      <c r="B9" s="5">
        <v>342214.1</v>
      </c>
      <c r="C9" s="5">
        <v>464237.55</v>
      </c>
      <c r="D9" s="5">
        <v>596234.11</v>
      </c>
      <c r="E9" s="5">
        <f t="shared" ref="E9:E15" si="0">SUM(B9:D9)</f>
        <v>1402685.7599999998</v>
      </c>
    </row>
    <row r="10" spans="1:5" x14ac:dyDescent="0.45">
      <c r="A10" s="3" t="s">
        <v>6</v>
      </c>
      <c r="B10" s="5">
        <v>250</v>
      </c>
      <c r="C10" s="5">
        <v>250</v>
      </c>
      <c r="D10" s="5">
        <v>450</v>
      </c>
      <c r="E10" s="5">
        <f t="shared" si="0"/>
        <v>950</v>
      </c>
    </row>
    <row r="11" spans="1:5" x14ac:dyDescent="0.45">
      <c r="A11" s="3" t="s">
        <v>7</v>
      </c>
      <c r="B11" s="5">
        <v>3060</v>
      </c>
      <c r="C11" s="5">
        <v>2060</v>
      </c>
      <c r="D11" s="5">
        <v>1980</v>
      </c>
      <c r="E11" s="5">
        <f t="shared" si="0"/>
        <v>7100</v>
      </c>
    </row>
    <row r="12" spans="1:5" x14ac:dyDescent="0.45">
      <c r="A12" s="3" t="s">
        <v>8</v>
      </c>
      <c r="B12" s="5">
        <v>4100</v>
      </c>
      <c r="C12" s="5">
        <v>6610</v>
      </c>
      <c r="D12" s="5">
        <v>8233</v>
      </c>
      <c r="E12" s="5">
        <f t="shared" si="0"/>
        <v>18943</v>
      </c>
    </row>
    <row r="13" spans="1:5" x14ac:dyDescent="0.45">
      <c r="A13" s="3" t="s">
        <v>9</v>
      </c>
      <c r="B13" s="5">
        <v>21363.200000000001</v>
      </c>
      <c r="C13" s="5">
        <v>30189</v>
      </c>
      <c r="D13" s="5">
        <v>33720.120000000003</v>
      </c>
      <c r="E13" s="5">
        <f t="shared" si="0"/>
        <v>85272.320000000007</v>
      </c>
    </row>
    <row r="14" spans="1:5" x14ac:dyDescent="0.45">
      <c r="A14" s="3" t="s">
        <v>10</v>
      </c>
      <c r="B14" s="5">
        <v>15817.1</v>
      </c>
      <c r="C14" s="5">
        <v>14600.4</v>
      </c>
      <c r="D14" s="5">
        <v>14600.4</v>
      </c>
      <c r="E14" s="5">
        <f t="shared" si="0"/>
        <v>45017.9</v>
      </c>
    </row>
    <row r="15" spans="1:5" x14ac:dyDescent="0.45">
      <c r="A15" s="3" t="s">
        <v>11</v>
      </c>
      <c r="B15" s="5">
        <v>204.2</v>
      </c>
      <c r="C15" s="5">
        <v>50</v>
      </c>
      <c r="D15" s="5">
        <v>674.88</v>
      </c>
      <c r="E15" s="5">
        <f t="shared" si="0"/>
        <v>929.07999999999993</v>
      </c>
    </row>
    <row r="16" spans="1:5" x14ac:dyDescent="0.45">
      <c r="A16" s="8" t="s">
        <v>40</v>
      </c>
      <c r="B16" s="6">
        <f t="shared" ref="B16:D16" si="1">SUM(B8:B15)</f>
        <v>399632.6</v>
      </c>
      <c r="C16" s="6">
        <f t="shared" si="1"/>
        <v>524620.94999999995</v>
      </c>
      <c r="D16" s="6">
        <f t="shared" si="1"/>
        <v>664683.72</v>
      </c>
      <c r="E16" s="6">
        <f>SUM(E8:E15)</f>
        <v>1588937.2699999998</v>
      </c>
    </row>
    <row r="17" spans="1:6" x14ac:dyDescent="0.45">
      <c r="A17" s="3"/>
      <c r="B17" s="7"/>
      <c r="C17" s="7"/>
      <c r="D17" s="7"/>
      <c r="E17" s="7"/>
    </row>
    <row r="18" spans="1:6" x14ac:dyDescent="0.45">
      <c r="A18" s="3" t="s">
        <v>2</v>
      </c>
      <c r="B18" s="4"/>
      <c r="C18" s="4"/>
      <c r="D18" s="4"/>
      <c r="E18" s="4"/>
    </row>
    <row r="19" spans="1:6" x14ac:dyDescent="0.45">
      <c r="A19" s="3" t="s">
        <v>12</v>
      </c>
      <c r="B19" s="4"/>
      <c r="C19" s="4"/>
      <c r="D19" s="4"/>
      <c r="E19" s="5"/>
    </row>
    <row r="20" spans="1:6" x14ac:dyDescent="0.45">
      <c r="A20" s="3" t="s">
        <v>13</v>
      </c>
      <c r="B20" s="5">
        <v>14640</v>
      </c>
      <c r="C20" s="5">
        <v>15230</v>
      </c>
      <c r="D20" s="5">
        <v>15220</v>
      </c>
      <c r="E20" s="5">
        <f>SUM(B20:D20)</f>
        <v>45090</v>
      </c>
    </row>
    <row r="21" spans="1:6" x14ac:dyDescent="0.45">
      <c r="A21" s="3" t="s">
        <v>14</v>
      </c>
      <c r="B21" s="5">
        <v>3551.52</v>
      </c>
      <c r="C21" s="5">
        <v>2275</v>
      </c>
      <c r="D21" s="5">
        <v>1000</v>
      </c>
      <c r="E21" s="5">
        <f>SUM(B21:D21)</f>
        <v>6826.52</v>
      </c>
    </row>
    <row r="22" spans="1:6" x14ac:dyDescent="0.45">
      <c r="A22" s="3" t="s">
        <v>15</v>
      </c>
      <c r="B22" s="6">
        <f t="shared" ref="B22:D22" si="2">SUM(B20:B21)</f>
        <v>18191.52</v>
      </c>
      <c r="C22" s="6">
        <f t="shared" si="2"/>
        <v>17505</v>
      </c>
      <c r="D22" s="6">
        <f t="shared" si="2"/>
        <v>16220</v>
      </c>
      <c r="E22" s="6">
        <f>SUM(E20:E21)</f>
        <v>51916.520000000004</v>
      </c>
    </row>
    <row r="23" spans="1:6" x14ac:dyDescent="0.45">
      <c r="A23" s="3" t="s">
        <v>16</v>
      </c>
      <c r="B23" s="4"/>
      <c r="C23" s="4"/>
      <c r="D23" s="4"/>
      <c r="E23" s="5"/>
    </row>
    <row r="24" spans="1:6" x14ac:dyDescent="0.45">
      <c r="A24" s="3" t="s">
        <v>17</v>
      </c>
      <c r="B24" s="5">
        <v>15158.46</v>
      </c>
      <c r="C24" s="5">
        <v>16857.8</v>
      </c>
      <c r="D24" s="5">
        <v>12734.08</v>
      </c>
      <c r="E24" s="5">
        <f>SUM(B24:D24)</f>
        <v>44750.34</v>
      </c>
    </row>
    <row r="25" spans="1:6" x14ac:dyDescent="0.45">
      <c r="A25" s="3" t="s">
        <v>18</v>
      </c>
      <c r="B25" s="6">
        <f t="shared" ref="B25:D25" si="3">SUM(B24)</f>
        <v>15158.46</v>
      </c>
      <c r="C25" s="6">
        <f t="shared" si="3"/>
        <v>16857.8</v>
      </c>
      <c r="D25" s="6">
        <f t="shared" si="3"/>
        <v>12734.08</v>
      </c>
      <c r="E25" s="6">
        <f>SUM(E24)</f>
        <v>44750.34</v>
      </c>
    </row>
    <row r="26" spans="1:6" x14ac:dyDescent="0.45">
      <c r="A26" s="3" t="s">
        <v>19</v>
      </c>
      <c r="B26" s="4"/>
      <c r="C26" s="4"/>
      <c r="D26" s="4"/>
      <c r="E26" s="5"/>
    </row>
    <row r="27" spans="1:6" x14ac:dyDescent="0.45">
      <c r="A27" s="3" t="s">
        <v>20</v>
      </c>
      <c r="B27" s="4"/>
      <c r="C27" s="5">
        <v>564</v>
      </c>
      <c r="D27" s="5">
        <v>856</v>
      </c>
      <c r="E27" s="5">
        <f>SUM(B27:D27)</f>
        <v>1420</v>
      </c>
    </row>
    <row r="28" spans="1:6" x14ac:dyDescent="0.45">
      <c r="A28" s="3" t="s">
        <v>21</v>
      </c>
      <c r="B28" s="5">
        <v>5404.13</v>
      </c>
      <c r="C28" s="5">
        <v>6214.52</v>
      </c>
      <c r="D28" s="5">
        <v>3594.31</v>
      </c>
      <c r="E28" s="5">
        <f t="shared" ref="E28:E30" si="4">SUM(B28:D28)</f>
        <v>15212.960000000001</v>
      </c>
    </row>
    <row r="29" spans="1:6" x14ac:dyDescent="0.45">
      <c r="A29" s="3" t="s">
        <v>22</v>
      </c>
      <c r="B29" s="5">
        <v>21944.720000000001</v>
      </c>
      <c r="C29" s="5">
        <v>8965.2900000000009</v>
      </c>
      <c r="D29" s="5">
        <v>5845.88</v>
      </c>
      <c r="E29" s="5">
        <f t="shared" si="4"/>
        <v>36755.89</v>
      </c>
    </row>
    <row r="30" spans="1:6" x14ac:dyDescent="0.45">
      <c r="A30" s="3" t="s">
        <v>23</v>
      </c>
      <c r="B30" s="4"/>
      <c r="C30" s="4"/>
      <c r="D30" s="5">
        <v>1465</v>
      </c>
      <c r="E30" s="5">
        <f t="shared" si="4"/>
        <v>1465</v>
      </c>
    </row>
    <row r="31" spans="1:6" x14ac:dyDescent="0.45">
      <c r="A31" s="3" t="s">
        <v>24</v>
      </c>
      <c r="B31" s="6">
        <f t="shared" ref="B31:D31" si="5">SUM(B27:B30)</f>
        <v>27348.850000000002</v>
      </c>
      <c r="C31" s="6">
        <f t="shared" si="5"/>
        <v>15743.810000000001</v>
      </c>
      <c r="D31" s="6">
        <f t="shared" si="5"/>
        <v>11761.189999999999</v>
      </c>
      <c r="E31" s="6">
        <f>SUM(E27:E30)</f>
        <v>54853.85</v>
      </c>
      <c r="F31" s="6"/>
    </row>
    <row r="32" spans="1:6" x14ac:dyDescent="0.45">
      <c r="A32" s="3" t="s">
        <v>25</v>
      </c>
      <c r="B32" s="4"/>
      <c r="C32" s="4"/>
      <c r="D32" s="4"/>
      <c r="E32" s="5"/>
    </row>
    <row r="33" spans="1:5" x14ac:dyDescent="0.45">
      <c r="A33" s="3" t="s">
        <v>26</v>
      </c>
      <c r="B33" s="5">
        <v>66590</v>
      </c>
      <c r="C33" s="5">
        <v>66776</v>
      </c>
      <c r="D33" s="5">
        <v>24063.82</v>
      </c>
      <c r="E33" s="5">
        <f>SUM(B33:D33)</f>
        <v>157429.82</v>
      </c>
    </row>
    <row r="34" spans="1:5" x14ac:dyDescent="0.45">
      <c r="A34" s="3" t="s">
        <v>27</v>
      </c>
      <c r="B34" s="4"/>
      <c r="C34" s="5">
        <v>880.45</v>
      </c>
      <c r="D34" s="5">
        <v>4969.3999999999996</v>
      </c>
      <c r="E34" s="5">
        <f>SUM(B34:D34)</f>
        <v>5849.8499999999995</v>
      </c>
    </row>
    <row r="35" spans="1:5" x14ac:dyDescent="0.45">
      <c r="A35" s="3" t="s">
        <v>28</v>
      </c>
      <c r="B35" s="6">
        <f t="shared" ref="B35:D35" si="6">SUM(B33:B34)</f>
        <v>66590</v>
      </c>
      <c r="C35" s="6">
        <f t="shared" si="6"/>
        <v>67656.45</v>
      </c>
      <c r="D35" s="6">
        <f t="shared" si="6"/>
        <v>29033.22</v>
      </c>
      <c r="E35" s="6">
        <f>SUM(E33:E34)</f>
        <v>163279.67000000001</v>
      </c>
    </row>
    <row r="36" spans="1:5" x14ac:dyDescent="0.45">
      <c r="A36" s="3" t="s">
        <v>29</v>
      </c>
      <c r="B36" s="4"/>
      <c r="C36" s="4"/>
      <c r="D36" s="4"/>
      <c r="E36" s="5"/>
    </row>
    <row r="37" spans="1:5" x14ac:dyDescent="0.45">
      <c r="A37" s="3" t="s">
        <v>30</v>
      </c>
      <c r="B37" s="5">
        <v>6083.54</v>
      </c>
      <c r="C37" s="5">
        <v>8157.38</v>
      </c>
      <c r="D37" s="5">
        <v>10395.200000000001</v>
      </c>
      <c r="E37" s="5">
        <f>SUM(B37:D37)</f>
        <v>24636.120000000003</v>
      </c>
    </row>
    <row r="38" spans="1:5" x14ac:dyDescent="0.45">
      <c r="A38" s="3" t="s">
        <v>31</v>
      </c>
      <c r="B38" s="5">
        <v>30608.29</v>
      </c>
      <c r="C38" s="5">
        <v>34664.980000000003</v>
      </c>
      <c r="D38" s="5">
        <v>36401.57</v>
      </c>
      <c r="E38" s="5">
        <f t="shared" ref="E38:E40" si="7">SUM(B38:D38)</f>
        <v>101674.84</v>
      </c>
    </row>
    <row r="39" spans="1:5" x14ac:dyDescent="0.45">
      <c r="A39" s="3" t="s">
        <v>32</v>
      </c>
      <c r="B39" s="5">
        <v>16085.27</v>
      </c>
      <c r="C39" s="5">
        <v>16697.830000000002</v>
      </c>
      <c r="D39" s="5">
        <v>19603</v>
      </c>
      <c r="E39" s="5">
        <f t="shared" si="7"/>
        <v>52386.100000000006</v>
      </c>
    </row>
    <row r="40" spans="1:5" x14ac:dyDescent="0.45">
      <c r="A40" s="3" t="s">
        <v>33</v>
      </c>
      <c r="B40" s="5">
        <v>6899.85</v>
      </c>
      <c r="C40" s="5">
        <v>5642</v>
      </c>
      <c r="D40" s="5">
        <v>1562</v>
      </c>
      <c r="E40" s="5">
        <f t="shared" si="7"/>
        <v>14103.85</v>
      </c>
    </row>
    <row r="41" spans="1:5" x14ac:dyDescent="0.45">
      <c r="A41" s="3" t="s">
        <v>34</v>
      </c>
      <c r="B41" s="6">
        <f t="shared" ref="B41:D41" si="8">SUM(B37:B40)</f>
        <v>59676.950000000004</v>
      </c>
      <c r="C41" s="6">
        <f t="shared" si="8"/>
        <v>65162.19</v>
      </c>
      <c r="D41" s="6">
        <f t="shared" si="8"/>
        <v>67961.77</v>
      </c>
      <c r="E41" s="6">
        <f>SUM(E37:E40)</f>
        <v>192800.91</v>
      </c>
    </row>
    <row r="42" spans="1:5" x14ac:dyDescent="0.45">
      <c r="A42" s="3" t="s">
        <v>35</v>
      </c>
      <c r="B42" s="6">
        <f t="shared" ref="B42:D42" si="9">B41+B35+B31+B25+B22</f>
        <v>186965.78</v>
      </c>
      <c r="C42" s="6">
        <f t="shared" si="9"/>
        <v>182925.25</v>
      </c>
      <c r="D42" s="6">
        <f t="shared" si="9"/>
        <v>137710.26</v>
      </c>
      <c r="E42" s="6">
        <f>E41+E35+E31+E25+E22</f>
        <v>507601.29000000004</v>
      </c>
    </row>
    <row r="43" spans="1:5" x14ac:dyDescent="0.45">
      <c r="A43" s="3"/>
      <c r="B43" s="7"/>
      <c r="C43" s="7"/>
      <c r="D43" s="7"/>
      <c r="E43" s="7"/>
    </row>
    <row r="44" spans="1:5" x14ac:dyDescent="0.45">
      <c r="A44" s="3" t="s">
        <v>36</v>
      </c>
      <c r="B44" s="7">
        <f t="shared" ref="B44:D44" si="10">B16-B42</f>
        <v>212666.81999999998</v>
      </c>
      <c r="C44" s="7">
        <f t="shared" si="10"/>
        <v>341695.69999999995</v>
      </c>
      <c r="D44" s="7">
        <f t="shared" si="10"/>
        <v>526973.46</v>
      </c>
      <c r="E44" s="7">
        <f>E16-E42</f>
        <v>1081335.9799999997</v>
      </c>
    </row>
  </sheetData>
  <mergeCells count="3">
    <mergeCell ref="A1:E1"/>
    <mergeCell ref="A2:E2"/>
    <mergeCell ref="A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Profit and Loss_SC Manufactured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Major Hillard</dc:creator>
  <cp:lastModifiedBy>Bonnie lisa</cp:lastModifiedBy>
  <dcterms:created xsi:type="dcterms:W3CDTF">2024-11-19T23:47:11Z</dcterms:created>
  <dcterms:modified xsi:type="dcterms:W3CDTF">2025-01-05T20:01:38Z</dcterms:modified>
</cp:coreProperties>
</file>