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nnie\Downloads\"/>
    </mc:Choice>
  </mc:AlternateContent>
  <xr:revisionPtr revIDLastSave="0" documentId="8_{A2111F74-CFB6-46E2-B9E9-76ADA9D2AAF2}" xr6:coauthVersionLast="47" xr6:coauthVersionMax="47" xr10:uidLastSave="{00000000-0000-0000-0000-000000000000}"/>
  <bookViews>
    <workbookView xWindow="430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M51" i="1"/>
  <c r="N51" i="1"/>
  <c r="N49" i="1"/>
  <c r="N48" i="1"/>
  <c r="N45" i="1"/>
  <c r="N46" i="1"/>
  <c r="N47" i="1"/>
  <c r="N44" i="1"/>
  <c r="N41" i="1"/>
  <c r="N39" i="1"/>
  <c r="N37" i="1"/>
  <c r="N38" i="1"/>
  <c r="N36" i="1"/>
  <c r="N33" i="1"/>
  <c r="N34" i="1" s="1"/>
  <c r="N30" i="1"/>
  <c r="N28" i="1"/>
  <c r="N26" i="1"/>
  <c r="N27" i="1"/>
  <c r="N25" i="1"/>
  <c r="N21" i="1"/>
  <c r="N20" i="1"/>
  <c r="N17" i="1"/>
  <c r="N18" i="1"/>
  <c r="N19" i="1"/>
  <c r="N16" i="1"/>
  <c r="N13" i="1"/>
  <c r="N14" i="1" s="1"/>
  <c r="B51" i="1"/>
  <c r="C51" i="1"/>
  <c r="D51" i="1"/>
  <c r="E51" i="1"/>
  <c r="F51" i="1"/>
  <c r="G51" i="1"/>
  <c r="H51" i="1"/>
  <c r="I51" i="1"/>
  <c r="K51" i="1"/>
  <c r="L51" i="1"/>
  <c r="M48" i="1"/>
  <c r="L48" i="1"/>
  <c r="L42" i="1"/>
  <c r="L39" i="1"/>
  <c r="L34" i="1"/>
  <c r="L28" i="1"/>
  <c r="L20" i="1"/>
  <c r="L14" i="1"/>
  <c r="M42" i="1"/>
  <c r="M39" i="1"/>
  <c r="M34" i="1"/>
  <c r="M28" i="1"/>
  <c r="M20" i="1"/>
  <c r="M14" i="1"/>
  <c r="D48" i="1"/>
  <c r="E48" i="1"/>
  <c r="E49" i="1" s="1"/>
  <c r="F48" i="1"/>
  <c r="G48" i="1"/>
  <c r="H48" i="1"/>
  <c r="I48" i="1"/>
  <c r="J48" i="1"/>
  <c r="K48" i="1"/>
  <c r="C48" i="1"/>
  <c r="C42" i="1"/>
  <c r="D42" i="1"/>
  <c r="E42" i="1"/>
  <c r="F42" i="1"/>
  <c r="G42" i="1"/>
  <c r="H42" i="1"/>
  <c r="I42" i="1"/>
  <c r="J42" i="1"/>
  <c r="K42" i="1"/>
  <c r="N42" i="1"/>
  <c r="B42" i="1"/>
  <c r="C39" i="1"/>
  <c r="D39" i="1"/>
  <c r="E39" i="1"/>
  <c r="F39" i="1"/>
  <c r="G39" i="1"/>
  <c r="H39" i="1"/>
  <c r="I39" i="1"/>
  <c r="J39" i="1"/>
  <c r="K39" i="1"/>
  <c r="B39" i="1"/>
  <c r="C34" i="1"/>
  <c r="D34" i="1"/>
  <c r="E34" i="1"/>
  <c r="F34" i="1"/>
  <c r="G34" i="1"/>
  <c r="H34" i="1"/>
  <c r="I34" i="1"/>
  <c r="J34" i="1"/>
  <c r="K34" i="1"/>
  <c r="B34" i="1"/>
  <c r="C28" i="1"/>
  <c r="D28" i="1"/>
  <c r="E28" i="1"/>
  <c r="F28" i="1"/>
  <c r="G28" i="1"/>
  <c r="H28" i="1"/>
  <c r="I28" i="1"/>
  <c r="J28" i="1"/>
  <c r="K28" i="1"/>
  <c r="B28" i="1"/>
  <c r="C20" i="1"/>
  <c r="D20" i="1"/>
  <c r="E20" i="1"/>
  <c r="F20" i="1"/>
  <c r="G20" i="1"/>
  <c r="H20" i="1"/>
  <c r="I20" i="1"/>
  <c r="J20" i="1"/>
  <c r="K20" i="1"/>
  <c r="B20" i="1"/>
  <c r="C14" i="1"/>
  <c r="D14" i="1"/>
  <c r="E14" i="1"/>
  <c r="F14" i="1"/>
  <c r="G14" i="1"/>
  <c r="H14" i="1"/>
  <c r="I14" i="1"/>
  <c r="J14" i="1"/>
  <c r="K14" i="1"/>
  <c r="B14" i="1"/>
  <c r="F49" i="1" l="1"/>
  <c r="B49" i="1"/>
  <c r="D49" i="1"/>
  <c r="I21" i="1"/>
  <c r="H21" i="1"/>
  <c r="L49" i="1"/>
  <c r="L21" i="1"/>
  <c r="M21" i="1"/>
  <c r="F21" i="1"/>
  <c r="E21" i="1"/>
  <c r="D21" i="1"/>
  <c r="C21" i="1"/>
  <c r="C49" i="1"/>
  <c r="K49" i="1"/>
  <c r="J49" i="1"/>
  <c r="H49" i="1"/>
  <c r="M49" i="1"/>
  <c r="I49" i="1"/>
  <c r="G49" i="1"/>
  <c r="K21" i="1"/>
  <c r="J21" i="1"/>
  <c r="G21" i="1"/>
</calcChain>
</file>

<file path=xl/sharedStrings.xml><?xml version="1.0" encoding="utf-8"?>
<sst xmlns="http://schemas.openxmlformats.org/spreadsheetml/2006/main" count="58" uniqueCount="58">
  <si>
    <t>Cash Flow - 12 Month</t>
  </si>
  <si>
    <r>
      <rPr>
        <b/>
        <sz val="11"/>
        <rFont val="Arial"/>
        <family val="2"/>
      </rPr>
      <t>MH Estates LLC</t>
    </r>
  </si>
  <si>
    <r>
      <rPr>
        <b/>
        <sz val="11"/>
        <rFont val="Arial"/>
        <family val="2"/>
      </rPr>
      <t xml:space="preserve">Properties: </t>
    </r>
    <r>
      <rPr>
        <sz val="11"/>
        <rFont val="Arial"/>
        <family val="2"/>
      </rPr>
      <t>Onslow Estates Manufactured Home Community - 3125 Burgaw Hwy Jacksonville, NC 28540</t>
    </r>
  </si>
  <si>
    <r>
      <rPr>
        <b/>
        <sz val="11"/>
        <rFont val="Arial"/>
        <family val="2"/>
      </rPr>
      <t xml:space="preserve">Level of Detail: </t>
    </r>
    <r>
      <rPr>
        <sz val="11"/>
        <rFont val="Arial"/>
        <family val="2"/>
      </rPr>
      <t>Detail View</t>
    </r>
  </si>
  <si>
    <t>Account Name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</si>
  <si>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</si>
  <si>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</si>
  <si>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</si>
  <si>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</si>
  <si>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</si>
  <si>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</si>
  <si>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</si>
  <si>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</si>
  <si>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</si>
  <si>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</si>
  <si>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Total</t>
  </si>
  <si>
    <t>Operating Income &amp; Expense</t>
  </si>
  <si>
    <t xml:space="preserve">    Income</t>
  </si>
  <si>
    <t xml:space="preserve">        RENTS</t>
  </si>
  <si>
    <t xml:space="preserve">            Rent Income</t>
  </si>
  <si>
    <t xml:space="preserve">        Total RENTS</t>
  </si>
  <si>
    <t xml:space="preserve">        FEES</t>
  </si>
  <si>
    <t xml:space="preserve">            Security deposit </t>
  </si>
  <si>
    <t xml:space="preserve">            NSF Fees Collected</t>
  </si>
  <si>
    <t xml:space="preserve">            Application Fee Income</t>
  </si>
  <si>
    <t xml:space="preserve">            Late Fee</t>
  </si>
  <si>
    <t xml:space="preserve">        Total FEES</t>
  </si>
  <si>
    <t xml:space="preserve">    Total Operating Income</t>
  </si>
  <si>
    <t xml:space="preserve">    Expense</t>
  </si>
  <si>
    <t xml:space="preserve">        CLEANING AND MAINTENANCE</t>
  </si>
  <si>
    <t xml:space="preserve">            General Maintenance Labor</t>
  </si>
  <si>
    <t xml:space="preserve">            Landscaping</t>
  </si>
  <si>
    <t xml:space="preserve">            Cleaning and Maintenance -Other</t>
  </si>
  <si>
    <t xml:space="preserve">        Total CLEANING AND MAINTENANCE</t>
  </si>
  <si>
    <t xml:space="preserve">        INSURANCE</t>
  </si>
  <si>
    <t xml:space="preserve">            Insurance Property &amp; land </t>
  </si>
  <si>
    <t xml:space="preserve">        Total INSURANCE</t>
  </si>
  <si>
    <t xml:space="preserve">        MANAGEMENT FEES</t>
  </si>
  <si>
    <t xml:space="preserve">            On-site Manager Salary </t>
  </si>
  <si>
    <t xml:space="preserve">        Total MANAGEMENT FEES</t>
  </si>
  <si>
    <t xml:space="preserve">        REPAIRS</t>
  </si>
  <si>
    <t xml:space="preserve">            Plumbing</t>
  </si>
  <si>
    <t xml:space="preserve">            HVAC (Heat, Ventilation, Air)</t>
  </si>
  <si>
    <t xml:space="preserve">            Electrician work </t>
  </si>
  <si>
    <t xml:space="preserve">        Total REPAIRS</t>
  </si>
  <si>
    <t xml:space="preserve">        TAXES</t>
  </si>
  <si>
    <t xml:space="preserve">            Real estate ( Homes ) Taxes </t>
  </si>
  <si>
    <t xml:space="preserve">        Total TAXES</t>
  </si>
  <si>
    <t xml:space="preserve">        UTILITIES</t>
  </si>
  <si>
    <t xml:space="preserve">            Electricity</t>
  </si>
  <si>
    <t xml:space="preserve">            Water</t>
  </si>
  <si>
    <t xml:space="preserve">            Sewer</t>
  </si>
  <si>
    <t xml:space="preserve">            Garbage and Recycling</t>
  </si>
  <si>
    <t xml:space="preserve">        Total UTILITIES</t>
  </si>
  <si>
    <t xml:space="preserve">    Total Operating Expense</t>
  </si>
  <si>
    <t xml:space="preserve">    NOI - Net Operating Income</t>
  </si>
  <si>
    <r>
      <rPr>
        <b/>
        <sz val="11"/>
        <rFont val="Arial"/>
        <family val="2"/>
      </rPr>
      <t xml:space="preserve">Period Range: </t>
    </r>
    <r>
      <rPr>
        <sz val="11"/>
        <rFont val="Arial"/>
        <family val="2"/>
      </rPr>
      <t>Jan 2024 to Dec 2024</t>
    </r>
  </si>
  <si>
    <r>
      <rPr>
        <b/>
        <sz val="9"/>
        <rFont val="Arial"/>
        <family val="2"/>
      </rPr>
      <t>Exported On:</t>
    </r>
    <r>
      <rPr>
        <sz val="9"/>
        <rFont val="Arial"/>
        <family val="2"/>
      </rPr>
      <t xml:space="preserve"> 01/05/2025 02:36 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</si>
</sst>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14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CF3F9"/>
        <bgColor rgb="FFECF3F9"/>
      </patternFill>
    </fill>
    <fill>
      <patternFill patternType="solid">
        <fgColor rgb="FFECF3F9"/>
        <bgColor rgb="FFECF3F9"/>
      </patternFill>
    </fill>
    <fill>
      <patternFill patternType="solid">
        <fgColor rgb="FFECF3F9"/>
        <bgColor rgb="FFECF3F9"/>
      </patternFill>
    </fill>
  </fills>
  <borders count="3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30303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164" fontId="7" fillId="0" borderId="0" xfId="0" applyNumberFormat="1" applyFont="1"/>
    <xf numFmtId="164" fontId="8" fillId="0" borderId="0" xfId="0" applyNumberFormat="1" applyFont="1"/>
    <xf numFmtId="164" fontId="9" fillId="0" borderId="2" xfId="0" applyNumberFormat="1" applyFont="1" applyBorder="1"/>
    <xf numFmtId="164" fontId="9" fillId="0" borderId="0" xfId="0" applyNumberFormat="1" applyFont="1"/>
    <xf numFmtId="0" fontId="3" fillId="4" borderId="0" xfId="0" applyFont="1" applyFill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2" fillId="3" borderId="0" xfId="0" applyFont="1" applyFill="1"/>
    <xf numFmtId="17" fontId="1" fillId="2" borderId="1" xfId="0" applyNumberFormat="1" applyFont="1" applyFill="1" applyBorder="1" applyAlignment="1">
      <alignment horizontal="left"/>
    </xf>
    <xf numFmtId="0" fontId="11" fillId="5" borderId="0" xfId="0" applyFont="1" applyFill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showWhiteSpace="0" topLeftCell="A17" workbookViewId="0">
      <pane xSplit="1" topLeftCell="G1" activePane="topRight" state="frozen"/>
      <selection pane="topRight" activeCell="J52" sqref="J52"/>
    </sheetView>
  </sheetViews>
  <sheetFormatPr defaultRowHeight="13.5" x14ac:dyDescent="0.35"/>
  <cols>
    <col min="1" max="1" width="42" customWidth="1"/>
    <col min="2" max="14" width="23.3125" bestFit="1" customWidth="1"/>
  </cols>
  <sheetData>
    <row r="1" spans="1:14" ht="22.5" x14ac:dyDescent="0.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35">
      <c r="A2" s="12" t="s">
        <v>57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6.5" x14ac:dyDescent="0.3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6.5" x14ac:dyDescent="0.35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6.5" x14ac:dyDescent="0.35">
      <c r="A6" s="13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6.5" x14ac:dyDescent="0.35">
      <c r="A7" s="8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6.899999999999999" x14ac:dyDescent="0.5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1">
        <v>45597</v>
      </c>
      <c r="M9" s="11">
        <v>45627</v>
      </c>
      <c r="N9" s="1" t="s">
        <v>15</v>
      </c>
    </row>
    <row r="10" spans="1:14" ht="15" x14ac:dyDescent="0.4">
      <c r="A10" s="3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5" x14ac:dyDescent="0.4">
      <c r="A11" s="3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" x14ac:dyDescent="0.4">
      <c r="A12" s="3" t="s">
        <v>18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5" x14ac:dyDescent="0.4">
      <c r="A13" s="2" t="s">
        <v>19</v>
      </c>
      <c r="B13" s="4">
        <v>30518.98</v>
      </c>
      <c r="C13" s="4">
        <v>32401.5</v>
      </c>
      <c r="D13" s="4">
        <v>32831.47</v>
      </c>
      <c r="E13" s="4">
        <v>35825.660000000003</v>
      </c>
      <c r="F13" s="4">
        <v>35432.129999999997</v>
      </c>
      <c r="G13" s="4">
        <v>34860</v>
      </c>
      <c r="H13" s="4">
        <v>39251.599999999999</v>
      </c>
      <c r="I13" s="4">
        <v>29640</v>
      </c>
      <c r="J13" s="4">
        <v>37643</v>
      </c>
      <c r="K13" s="4">
        <v>34103.5</v>
      </c>
      <c r="L13" s="4">
        <v>35178.01</v>
      </c>
      <c r="M13" s="4">
        <v>49445.29</v>
      </c>
      <c r="N13" s="4">
        <f>SUM(B13:M13)</f>
        <v>427131.13999999996</v>
      </c>
    </row>
    <row r="14" spans="1:14" ht="15" x14ac:dyDescent="0.4">
      <c r="A14" s="3" t="s">
        <v>20</v>
      </c>
      <c r="B14" s="6">
        <f>SUM(B13)</f>
        <v>30518.98</v>
      </c>
      <c r="C14" s="6">
        <f t="shared" ref="C14:K14" si="0">SUM(C13)</f>
        <v>32401.5</v>
      </c>
      <c r="D14" s="6">
        <f t="shared" si="0"/>
        <v>32831.47</v>
      </c>
      <c r="E14" s="6">
        <f t="shared" si="0"/>
        <v>35825.660000000003</v>
      </c>
      <c r="F14" s="6">
        <f t="shared" si="0"/>
        <v>35432.129999999997</v>
      </c>
      <c r="G14" s="6">
        <f t="shared" si="0"/>
        <v>34860</v>
      </c>
      <c r="H14" s="6">
        <f t="shared" si="0"/>
        <v>39251.599999999999</v>
      </c>
      <c r="I14" s="6">
        <f t="shared" si="0"/>
        <v>29640</v>
      </c>
      <c r="J14" s="6">
        <f t="shared" si="0"/>
        <v>37643</v>
      </c>
      <c r="K14" s="6">
        <f t="shared" si="0"/>
        <v>34103.5</v>
      </c>
      <c r="L14" s="6">
        <f t="shared" ref="L14" si="1">SUM(L13)</f>
        <v>35178.01</v>
      </c>
      <c r="M14" s="6">
        <f t="shared" ref="M14" si="2">SUM(M13)</f>
        <v>49445.29</v>
      </c>
      <c r="N14" s="6">
        <f>SUM(N13)</f>
        <v>427131.13999999996</v>
      </c>
    </row>
    <row r="15" spans="1:14" ht="15" x14ac:dyDescent="0.4">
      <c r="A15" s="3" t="s">
        <v>21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5" x14ac:dyDescent="0.4">
      <c r="A16" s="2" t="s">
        <v>22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1490</v>
      </c>
      <c r="H16" s="4">
        <v>2475</v>
      </c>
      <c r="I16" s="4">
        <v>0</v>
      </c>
      <c r="J16" s="4">
        <v>12455</v>
      </c>
      <c r="K16" s="4">
        <v>0</v>
      </c>
      <c r="L16" s="4">
        <v>5260</v>
      </c>
      <c r="M16" s="4">
        <v>2145</v>
      </c>
      <c r="N16" s="4">
        <f>SUM(B16:M16)</f>
        <v>23825</v>
      </c>
    </row>
    <row r="17" spans="1:14" ht="15" x14ac:dyDescent="0.4">
      <c r="A17" s="2" t="s">
        <v>23</v>
      </c>
      <c r="B17" s="4">
        <v>0</v>
      </c>
      <c r="C17" s="4">
        <v>0</v>
      </c>
      <c r="D17" s="4">
        <v>0</v>
      </c>
      <c r="E17" s="4">
        <v>50.67</v>
      </c>
      <c r="F17" s="4">
        <v>24.33</v>
      </c>
      <c r="G17" s="4">
        <v>0</v>
      </c>
      <c r="H17" s="4">
        <v>0</v>
      </c>
      <c r="I17" s="4">
        <v>0</v>
      </c>
      <c r="J17" s="4">
        <v>25</v>
      </c>
      <c r="K17" s="4">
        <v>0</v>
      </c>
      <c r="L17" s="4">
        <v>0</v>
      </c>
      <c r="M17" s="4">
        <v>0</v>
      </c>
      <c r="N17" s="4">
        <f t="shared" ref="N17:N19" si="3">SUM(B17:M17)</f>
        <v>100</v>
      </c>
    </row>
    <row r="18" spans="1:14" ht="15" x14ac:dyDescent="0.4">
      <c r="A18" s="2" t="s">
        <v>24</v>
      </c>
      <c r="B18" s="4">
        <v>160</v>
      </c>
      <c r="C18" s="4">
        <v>80</v>
      </c>
      <c r="D18" s="4">
        <v>180</v>
      </c>
      <c r="E18" s="4">
        <v>60</v>
      </c>
      <c r="F18" s="4">
        <v>280</v>
      </c>
      <c r="G18" s="4">
        <v>60</v>
      </c>
      <c r="H18" s="4">
        <v>60</v>
      </c>
      <c r="I18" s="4">
        <v>160</v>
      </c>
      <c r="J18" s="4">
        <v>100</v>
      </c>
      <c r="K18" s="4">
        <v>100</v>
      </c>
      <c r="L18" s="4">
        <v>260</v>
      </c>
      <c r="M18" s="4">
        <v>140</v>
      </c>
      <c r="N18" s="4">
        <f t="shared" si="3"/>
        <v>1640</v>
      </c>
    </row>
    <row r="19" spans="1:14" ht="15" x14ac:dyDescent="0.4">
      <c r="A19" s="2" t="s">
        <v>25</v>
      </c>
      <c r="B19" s="4">
        <v>180</v>
      </c>
      <c r="C19" s="4">
        <v>285</v>
      </c>
      <c r="D19" s="4">
        <v>195</v>
      </c>
      <c r="E19" s="4">
        <v>210</v>
      </c>
      <c r="F19" s="4">
        <v>223</v>
      </c>
      <c r="G19" s="4">
        <v>227</v>
      </c>
      <c r="H19" s="4">
        <v>210</v>
      </c>
      <c r="I19" s="4">
        <v>192</v>
      </c>
      <c r="J19" s="4">
        <v>243</v>
      </c>
      <c r="K19" s="4">
        <v>240</v>
      </c>
      <c r="L19" s="4">
        <v>208</v>
      </c>
      <c r="M19" s="4">
        <v>283</v>
      </c>
      <c r="N19" s="4">
        <f t="shared" si="3"/>
        <v>2696</v>
      </c>
    </row>
    <row r="20" spans="1:14" ht="15" x14ac:dyDescent="0.4">
      <c r="A20" s="3" t="s">
        <v>26</v>
      </c>
      <c r="B20" s="6">
        <f>SUM(B16:B19)</f>
        <v>340</v>
      </c>
      <c r="C20" s="6">
        <f t="shared" ref="C20:K20" si="4">SUM(C16:C19)</f>
        <v>365</v>
      </c>
      <c r="D20" s="6">
        <f t="shared" si="4"/>
        <v>375</v>
      </c>
      <c r="E20" s="6">
        <f t="shared" si="4"/>
        <v>320.67</v>
      </c>
      <c r="F20" s="6">
        <f t="shared" si="4"/>
        <v>527.32999999999993</v>
      </c>
      <c r="G20" s="6">
        <f t="shared" si="4"/>
        <v>1777</v>
      </c>
      <c r="H20" s="6">
        <f t="shared" si="4"/>
        <v>2745</v>
      </c>
      <c r="I20" s="6">
        <f t="shared" si="4"/>
        <v>352</v>
      </c>
      <c r="J20" s="6">
        <f t="shared" si="4"/>
        <v>12823</v>
      </c>
      <c r="K20" s="6">
        <f t="shared" si="4"/>
        <v>340</v>
      </c>
      <c r="L20" s="6">
        <f t="shared" ref="L20" si="5">SUM(L16:L19)</f>
        <v>5728</v>
      </c>
      <c r="M20" s="6">
        <f t="shared" ref="M20" si="6">SUM(M16:M19)</f>
        <v>2568</v>
      </c>
      <c r="N20" s="6">
        <f>SUM(N16:N19)</f>
        <v>28261</v>
      </c>
    </row>
    <row r="21" spans="1:14" ht="15" x14ac:dyDescent="0.4">
      <c r="A21" s="3" t="s">
        <v>27</v>
      </c>
      <c r="B21" s="6">
        <v>31369.48</v>
      </c>
      <c r="C21" s="6">
        <f>C20+C14</f>
        <v>32766.5</v>
      </c>
      <c r="D21" s="6">
        <f t="shared" ref="D21:K21" si="7">D20+D14</f>
        <v>33206.47</v>
      </c>
      <c r="E21" s="6">
        <f t="shared" si="7"/>
        <v>36146.33</v>
      </c>
      <c r="F21" s="6">
        <f t="shared" si="7"/>
        <v>35959.46</v>
      </c>
      <c r="G21" s="6">
        <f t="shared" si="7"/>
        <v>36637</v>
      </c>
      <c r="H21" s="6">
        <f t="shared" si="7"/>
        <v>41996.6</v>
      </c>
      <c r="I21" s="6">
        <f t="shared" si="7"/>
        <v>29992</v>
      </c>
      <c r="J21" s="6">
        <f t="shared" si="7"/>
        <v>50466</v>
      </c>
      <c r="K21" s="6">
        <f t="shared" si="7"/>
        <v>34443.5</v>
      </c>
      <c r="L21" s="6">
        <f t="shared" ref="L21" si="8">L20+L14</f>
        <v>40906.01</v>
      </c>
      <c r="M21" s="6">
        <f t="shared" ref="M21" si="9">M20+M14</f>
        <v>52013.29</v>
      </c>
      <c r="N21" s="6">
        <f>N20+N14</f>
        <v>455392.13999999996</v>
      </c>
    </row>
    <row r="22" spans="1:14" ht="15" x14ac:dyDescent="0.4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5" x14ac:dyDescent="0.4">
      <c r="A23" s="3" t="s">
        <v>28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5" x14ac:dyDescent="0.4">
      <c r="A24" s="3" t="s">
        <v>29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5" x14ac:dyDescent="0.4">
      <c r="A25" s="2" t="s">
        <v>30</v>
      </c>
      <c r="B25" s="4">
        <v>0</v>
      </c>
      <c r="C25" s="4">
        <v>0</v>
      </c>
      <c r="D25" s="4">
        <v>3800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f>SUM(B25:M25)</f>
        <v>3800</v>
      </c>
    </row>
    <row r="26" spans="1:14" ht="15" x14ac:dyDescent="0.4">
      <c r="A26" s="2" t="s">
        <v>31</v>
      </c>
      <c r="B26" s="4">
        <v>0</v>
      </c>
      <c r="C26" s="4">
        <v>0</v>
      </c>
      <c r="D26" s="4">
        <v>825</v>
      </c>
      <c r="E26" s="4">
        <v>825</v>
      </c>
      <c r="F26" s="4">
        <v>1650</v>
      </c>
      <c r="G26" s="4">
        <v>1650</v>
      </c>
      <c r="H26" s="4">
        <v>1650</v>
      </c>
      <c r="I26" s="4">
        <v>2475</v>
      </c>
      <c r="J26" s="4">
        <v>2475</v>
      </c>
      <c r="K26" s="4">
        <v>825</v>
      </c>
      <c r="L26" s="4">
        <v>825</v>
      </c>
      <c r="M26" s="4">
        <v>0</v>
      </c>
      <c r="N26" s="4">
        <f t="shared" ref="N26:N27" si="10">SUM(B26:M26)</f>
        <v>13200</v>
      </c>
    </row>
    <row r="27" spans="1:14" ht="15" x14ac:dyDescent="0.4">
      <c r="A27" s="2" t="s">
        <v>32</v>
      </c>
      <c r="B27" s="4">
        <v>800</v>
      </c>
      <c r="C27" s="4">
        <v>750</v>
      </c>
      <c r="D27" s="4">
        <v>735</v>
      </c>
      <c r="E27" s="4">
        <v>4540</v>
      </c>
      <c r="F27" s="4">
        <v>3605</v>
      </c>
      <c r="G27" s="4">
        <v>690</v>
      </c>
      <c r="H27" s="4">
        <v>3225</v>
      </c>
      <c r="I27" s="4">
        <v>2475</v>
      </c>
      <c r="J27" s="4">
        <v>9155</v>
      </c>
      <c r="K27" s="4">
        <v>2985</v>
      </c>
      <c r="L27" s="4">
        <v>1405</v>
      </c>
      <c r="M27" s="4">
        <v>1256</v>
      </c>
      <c r="N27" s="4">
        <f t="shared" si="10"/>
        <v>31621</v>
      </c>
    </row>
    <row r="28" spans="1:14" ht="15" x14ac:dyDescent="0.4">
      <c r="A28" s="3" t="s">
        <v>33</v>
      </c>
      <c r="B28" s="6">
        <f>SUM(B25:B27)</f>
        <v>800</v>
      </c>
      <c r="C28" s="6">
        <f t="shared" ref="C28:N28" si="11">SUM(C25:C27)</f>
        <v>750</v>
      </c>
      <c r="D28" s="6">
        <f t="shared" si="11"/>
        <v>5360</v>
      </c>
      <c r="E28" s="6">
        <f t="shared" si="11"/>
        <v>5365</v>
      </c>
      <c r="F28" s="6">
        <f t="shared" si="11"/>
        <v>5255</v>
      </c>
      <c r="G28" s="6">
        <f t="shared" si="11"/>
        <v>2340</v>
      </c>
      <c r="H28" s="6">
        <f t="shared" si="11"/>
        <v>4875</v>
      </c>
      <c r="I28" s="6">
        <f t="shared" si="11"/>
        <v>4950</v>
      </c>
      <c r="J28" s="6">
        <f t="shared" si="11"/>
        <v>11630</v>
      </c>
      <c r="K28" s="6">
        <f t="shared" si="11"/>
        <v>3810</v>
      </c>
      <c r="L28" s="6">
        <f t="shared" ref="L28" si="12">SUM(L25:L27)</f>
        <v>2230</v>
      </c>
      <c r="M28" s="6">
        <f t="shared" ref="M28" si="13">SUM(M25:M27)</f>
        <v>1256</v>
      </c>
      <c r="N28" s="6">
        <f>SUM(N25:N27)</f>
        <v>48621</v>
      </c>
    </row>
    <row r="29" spans="1:14" ht="15" x14ac:dyDescent="0.4">
      <c r="A29" s="3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5" x14ac:dyDescent="0.4">
      <c r="A30" s="2" t="s">
        <v>35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18490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f>SUM(B30:M30)</f>
        <v>18490</v>
      </c>
    </row>
    <row r="31" spans="1:14" ht="15" x14ac:dyDescent="0.4">
      <c r="A31" s="3" t="s">
        <v>36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18490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18490</v>
      </c>
    </row>
    <row r="32" spans="1:14" ht="15" x14ac:dyDescent="0.4">
      <c r="A32" s="3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x14ac:dyDescent="0.4">
      <c r="A33" s="2" t="s">
        <v>38</v>
      </c>
      <c r="B33" s="4">
        <v>1500</v>
      </c>
      <c r="C33" s="4">
        <v>1500</v>
      </c>
      <c r="D33" s="4">
        <v>1500</v>
      </c>
      <c r="E33" s="4">
        <v>1500</v>
      </c>
      <c r="F33" s="4">
        <v>1500</v>
      </c>
      <c r="G33" s="4">
        <v>1500</v>
      </c>
      <c r="H33" s="4">
        <v>1500</v>
      </c>
      <c r="I33" s="4">
        <v>1500</v>
      </c>
      <c r="J33" s="4">
        <v>1500</v>
      </c>
      <c r="K33" s="4">
        <v>1500</v>
      </c>
      <c r="L33" s="4">
        <v>1500</v>
      </c>
      <c r="M33" s="4">
        <v>1500</v>
      </c>
      <c r="N33" s="4">
        <f>SUM(B33:M33)</f>
        <v>18000</v>
      </c>
    </row>
    <row r="34" spans="1:14" ht="15" x14ac:dyDescent="0.4">
      <c r="A34" s="3" t="s">
        <v>39</v>
      </c>
      <c r="B34" s="6">
        <f>SUM(B33)</f>
        <v>1500</v>
      </c>
      <c r="C34" s="6">
        <f t="shared" ref="C34:N34" si="14">SUM(C33)</f>
        <v>1500</v>
      </c>
      <c r="D34" s="6">
        <f t="shared" si="14"/>
        <v>1500</v>
      </c>
      <c r="E34" s="6">
        <f t="shared" si="14"/>
        <v>1500</v>
      </c>
      <c r="F34" s="6">
        <f t="shared" si="14"/>
        <v>1500</v>
      </c>
      <c r="G34" s="6">
        <f t="shared" si="14"/>
        <v>1500</v>
      </c>
      <c r="H34" s="6">
        <f t="shared" si="14"/>
        <v>1500</v>
      </c>
      <c r="I34" s="6">
        <f t="shared" si="14"/>
        <v>1500</v>
      </c>
      <c r="J34" s="6">
        <f t="shared" si="14"/>
        <v>1500</v>
      </c>
      <c r="K34" s="6">
        <f t="shared" si="14"/>
        <v>1500</v>
      </c>
      <c r="L34" s="6">
        <f t="shared" ref="L34" si="15">SUM(L33)</f>
        <v>1500</v>
      </c>
      <c r="M34" s="6">
        <f t="shared" ref="M34" si="16">SUM(M33)</f>
        <v>1500</v>
      </c>
      <c r="N34" s="6">
        <f t="shared" si="14"/>
        <v>18000</v>
      </c>
    </row>
    <row r="35" spans="1:14" ht="15" x14ac:dyDescent="0.4">
      <c r="A35" s="3" t="s">
        <v>40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ht="15" x14ac:dyDescent="0.4">
      <c r="A36" s="2" t="s">
        <v>41</v>
      </c>
      <c r="B36" s="4">
        <v>515.96</v>
      </c>
      <c r="C36" s="4">
        <v>0</v>
      </c>
      <c r="D36" s="4">
        <v>641.23</v>
      </c>
      <c r="E36" s="4">
        <v>1293.6099999999999</v>
      </c>
      <c r="F36" s="4">
        <v>1043.76</v>
      </c>
      <c r="G36" s="4">
        <v>3551.22</v>
      </c>
      <c r="H36" s="4">
        <v>1663.51</v>
      </c>
      <c r="I36" s="4">
        <v>707.16</v>
      </c>
      <c r="J36" s="4">
        <v>932.08</v>
      </c>
      <c r="K36" s="4">
        <v>1698.39</v>
      </c>
      <c r="L36" s="4">
        <v>0</v>
      </c>
      <c r="M36" s="4">
        <v>60</v>
      </c>
      <c r="N36" s="4">
        <f>SUM(B36:M36)</f>
        <v>12106.92</v>
      </c>
    </row>
    <row r="37" spans="1:14" ht="15" x14ac:dyDescent="0.4">
      <c r="A37" s="2" t="s">
        <v>42</v>
      </c>
      <c r="B37" s="4">
        <v>858</v>
      </c>
      <c r="C37" s="4">
        <v>235</v>
      </c>
      <c r="D37" s="4">
        <v>0</v>
      </c>
      <c r="E37" s="4">
        <v>390</v>
      </c>
      <c r="F37" s="4">
        <v>793</v>
      </c>
      <c r="G37" s="4">
        <v>0</v>
      </c>
      <c r="H37" s="4">
        <v>1665</v>
      </c>
      <c r="I37" s="4">
        <v>962.18</v>
      </c>
      <c r="J37" s="4">
        <v>745</v>
      </c>
      <c r="K37" s="4">
        <v>630</v>
      </c>
      <c r="L37" s="4">
        <v>0</v>
      </c>
      <c r="M37" s="4">
        <v>1655</v>
      </c>
      <c r="N37" s="4">
        <f t="shared" ref="N37:N38" si="17">SUM(B37:M37)</f>
        <v>7933.18</v>
      </c>
    </row>
    <row r="38" spans="1:14" ht="15" x14ac:dyDescent="0.4">
      <c r="A38" s="2" t="s">
        <v>43</v>
      </c>
      <c r="B38" s="4">
        <v>767.6</v>
      </c>
      <c r="C38" s="4">
        <v>181.9</v>
      </c>
      <c r="D38" s="4">
        <v>570.23</v>
      </c>
      <c r="E38" s="4">
        <v>1004.99</v>
      </c>
      <c r="F38" s="4">
        <v>216.9</v>
      </c>
      <c r="G38" s="4">
        <v>1104.5</v>
      </c>
      <c r="H38" s="4">
        <v>2022.1</v>
      </c>
      <c r="I38" s="4">
        <v>1770.2</v>
      </c>
      <c r="J38" s="4">
        <v>1295.93</v>
      </c>
      <c r="K38" s="4">
        <v>615.70000000000005</v>
      </c>
      <c r="L38" s="4">
        <v>0</v>
      </c>
      <c r="M38" s="4">
        <v>645</v>
      </c>
      <c r="N38" s="4">
        <f t="shared" si="17"/>
        <v>10195.050000000001</v>
      </c>
    </row>
    <row r="39" spans="1:14" ht="15" x14ac:dyDescent="0.4">
      <c r="A39" s="3" t="s">
        <v>44</v>
      </c>
      <c r="B39" s="6">
        <f>SUM(B36:B38)</f>
        <v>2141.56</v>
      </c>
      <c r="C39" s="6">
        <f t="shared" ref="C39:N39" si="18">SUM(C36:C38)</f>
        <v>416.9</v>
      </c>
      <c r="D39" s="6">
        <f t="shared" si="18"/>
        <v>1211.46</v>
      </c>
      <c r="E39" s="6">
        <f t="shared" si="18"/>
        <v>2688.6</v>
      </c>
      <c r="F39" s="6">
        <f t="shared" si="18"/>
        <v>2053.66</v>
      </c>
      <c r="G39" s="6">
        <f t="shared" si="18"/>
        <v>4655.7199999999993</v>
      </c>
      <c r="H39" s="6">
        <f t="shared" si="18"/>
        <v>5350.6100000000006</v>
      </c>
      <c r="I39" s="6">
        <f t="shared" si="18"/>
        <v>3439.54</v>
      </c>
      <c r="J39" s="6">
        <f t="shared" si="18"/>
        <v>2973.01</v>
      </c>
      <c r="K39" s="6">
        <f t="shared" si="18"/>
        <v>2944.09</v>
      </c>
      <c r="L39" s="6">
        <f t="shared" ref="L39" si="19">SUM(L36:L38)</f>
        <v>0</v>
      </c>
      <c r="M39" s="6">
        <f t="shared" ref="M39" si="20">SUM(M36:M38)</f>
        <v>2360</v>
      </c>
      <c r="N39" s="6">
        <f>SUM(N36:N38)</f>
        <v>30235.15</v>
      </c>
    </row>
    <row r="40" spans="1:14" ht="15" x14ac:dyDescent="0.4">
      <c r="A40" s="3" t="s">
        <v>45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5" x14ac:dyDescent="0.4">
      <c r="A41" s="2" t="s">
        <v>46</v>
      </c>
      <c r="B41" s="4">
        <v>1700.93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f>SUM(B41:M41)</f>
        <v>1700.93</v>
      </c>
    </row>
    <row r="42" spans="1:14" ht="15" x14ac:dyDescent="0.4">
      <c r="A42" s="3" t="s">
        <v>47</v>
      </c>
      <c r="B42" s="6">
        <f>SUM(B41)</f>
        <v>1700.93</v>
      </c>
      <c r="C42" s="6">
        <f t="shared" ref="C42:N42" si="21">SUM(C41)</f>
        <v>0</v>
      </c>
      <c r="D42" s="6">
        <f t="shared" si="21"/>
        <v>0</v>
      </c>
      <c r="E42" s="6">
        <f t="shared" si="21"/>
        <v>0</v>
      </c>
      <c r="F42" s="6">
        <f t="shared" si="21"/>
        <v>0</v>
      </c>
      <c r="G42" s="6">
        <f t="shared" si="21"/>
        <v>0</v>
      </c>
      <c r="H42" s="6">
        <f t="shared" si="21"/>
        <v>0</v>
      </c>
      <c r="I42" s="6">
        <f t="shared" si="21"/>
        <v>0</v>
      </c>
      <c r="J42" s="6">
        <f t="shared" si="21"/>
        <v>0</v>
      </c>
      <c r="K42" s="6">
        <f t="shared" si="21"/>
        <v>0</v>
      </c>
      <c r="L42" s="6">
        <f t="shared" ref="L42" si="22">SUM(L41)</f>
        <v>0</v>
      </c>
      <c r="M42" s="6">
        <f t="shared" ref="M42" si="23">SUM(M41)</f>
        <v>0</v>
      </c>
      <c r="N42" s="6">
        <f t="shared" si="21"/>
        <v>1700.93</v>
      </c>
    </row>
    <row r="43" spans="1:14" ht="15" x14ac:dyDescent="0.4">
      <c r="A43" s="3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5" x14ac:dyDescent="0.4">
      <c r="A44" s="2" t="s">
        <v>49</v>
      </c>
      <c r="B44" s="4">
        <v>4864.1099999999997</v>
      </c>
      <c r="C44" s="4">
        <v>0</v>
      </c>
      <c r="D44" s="4">
        <v>6621.4</v>
      </c>
      <c r="E44" s="4">
        <v>0</v>
      </c>
      <c r="F44" s="4">
        <v>3735.55</v>
      </c>
      <c r="G44" s="4">
        <v>1756.09</v>
      </c>
      <c r="H44" s="4">
        <v>0</v>
      </c>
      <c r="I44" s="4">
        <v>4256.46</v>
      </c>
      <c r="J44" s="4">
        <v>2218.8200000000002</v>
      </c>
      <c r="K44" s="4">
        <v>0</v>
      </c>
      <c r="L44" s="4">
        <v>2845.16</v>
      </c>
      <c r="M44" s="4">
        <v>1540.2</v>
      </c>
      <c r="N44" s="4">
        <f>SUM(B44:M44)</f>
        <v>27837.789999999997</v>
      </c>
    </row>
    <row r="45" spans="1:14" ht="15" x14ac:dyDescent="0.4">
      <c r="A45" s="2" t="s">
        <v>50</v>
      </c>
      <c r="B45" s="4">
        <v>4422.54</v>
      </c>
      <c r="C45" s="4">
        <v>2490.69</v>
      </c>
      <c r="D45" s="4">
        <v>0</v>
      </c>
      <c r="E45" s="4">
        <v>3947.59</v>
      </c>
      <c r="F45" s="4">
        <v>0</v>
      </c>
      <c r="G45" s="4">
        <v>5074.5</v>
      </c>
      <c r="H45" s="4">
        <v>2681.33</v>
      </c>
      <c r="I45" s="4">
        <v>2205.1799999999998</v>
      </c>
      <c r="J45" s="4">
        <v>2426.08</v>
      </c>
      <c r="K45" s="4">
        <v>1751.27</v>
      </c>
      <c r="L45" s="4">
        <v>1618.85</v>
      </c>
      <c r="M45" s="4">
        <v>1435.63</v>
      </c>
      <c r="N45" s="4">
        <f t="shared" ref="N45:N47" si="24">SUM(B45:M45)</f>
        <v>28053.660000000003</v>
      </c>
    </row>
    <row r="46" spans="1:14" ht="15" x14ac:dyDescent="0.4">
      <c r="A46" s="2" t="s">
        <v>51</v>
      </c>
      <c r="B46" s="4">
        <v>0</v>
      </c>
      <c r="C46" s="4">
        <v>0</v>
      </c>
      <c r="D46" s="4">
        <v>0</v>
      </c>
      <c r="E46" s="4">
        <v>950</v>
      </c>
      <c r="F46" s="4">
        <v>350</v>
      </c>
      <c r="G46" s="4">
        <v>1170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f t="shared" si="24"/>
        <v>2470</v>
      </c>
    </row>
    <row r="47" spans="1:14" ht="15" x14ac:dyDescent="0.4">
      <c r="A47" s="2" t="s">
        <v>52</v>
      </c>
      <c r="B47" s="4">
        <v>1428.42</v>
      </c>
      <c r="C47" s="4">
        <v>1428.42</v>
      </c>
      <c r="D47" s="4">
        <v>1428.42</v>
      </c>
      <c r="E47" s="4">
        <v>1428.42</v>
      </c>
      <c r="F47" s="4">
        <v>1428.42</v>
      </c>
      <c r="G47" s="4">
        <v>1428.42</v>
      </c>
      <c r="H47" s="4">
        <v>1428.42</v>
      </c>
      <c r="I47" s="4">
        <v>1428.42</v>
      </c>
      <c r="J47" s="4">
        <v>1224</v>
      </c>
      <c r="K47" s="4">
        <v>1224</v>
      </c>
      <c r="L47" s="4">
        <v>1224</v>
      </c>
      <c r="M47" s="4">
        <v>1224</v>
      </c>
      <c r="N47" s="4">
        <f t="shared" si="24"/>
        <v>16323.36</v>
      </c>
    </row>
    <row r="48" spans="1:14" ht="15" x14ac:dyDescent="0.4">
      <c r="A48" s="3" t="s">
        <v>53</v>
      </c>
      <c r="B48" s="6">
        <v>10715.07</v>
      </c>
      <c r="C48" s="6">
        <f>SUM(C44:C47)</f>
        <v>3919.11</v>
      </c>
      <c r="D48" s="6">
        <f t="shared" ref="D48:N48" si="25">SUM(D44:D47)</f>
        <v>8049.82</v>
      </c>
      <c r="E48" s="6">
        <f t="shared" si="25"/>
        <v>6326.01</v>
      </c>
      <c r="F48" s="6">
        <f t="shared" si="25"/>
        <v>5513.97</v>
      </c>
      <c r="G48" s="6">
        <f t="shared" si="25"/>
        <v>9429.01</v>
      </c>
      <c r="H48" s="6">
        <f t="shared" si="25"/>
        <v>4109.75</v>
      </c>
      <c r="I48" s="6">
        <f t="shared" si="25"/>
        <v>7890.0599999999995</v>
      </c>
      <c r="J48" s="6">
        <f t="shared" si="25"/>
        <v>5868.9</v>
      </c>
      <c r="K48" s="6">
        <f t="shared" si="25"/>
        <v>2975.27</v>
      </c>
      <c r="L48" s="6">
        <f t="shared" ref="L48" si="26">SUM(L44:L47)</f>
        <v>5688.01</v>
      </c>
      <c r="M48" s="6">
        <f>SUM(M44:M47)</f>
        <v>4199.83</v>
      </c>
      <c r="N48" s="6">
        <f>SUM(N44:N47)</f>
        <v>74684.81</v>
      </c>
    </row>
    <row r="49" spans="1:14" ht="15" x14ac:dyDescent="0.4">
      <c r="A49" s="3" t="s">
        <v>54</v>
      </c>
      <c r="B49" s="6">
        <f>B48+B42+B39+B34+B31+B28</f>
        <v>16857.559999999998</v>
      </c>
      <c r="C49" s="6">
        <f t="shared" ref="C49:N49" si="27">C48+C42+C39+C34+C31+C28</f>
        <v>6586.01</v>
      </c>
      <c r="D49" s="6">
        <f t="shared" si="27"/>
        <v>16121.279999999999</v>
      </c>
      <c r="E49" s="6">
        <f t="shared" si="27"/>
        <v>15879.61</v>
      </c>
      <c r="F49" s="6">
        <f t="shared" si="27"/>
        <v>14322.630000000001</v>
      </c>
      <c r="G49" s="6">
        <f t="shared" si="27"/>
        <v>17924.73</v>
      </c>
      <c r="H49" s="6">
        <f t="shared" si="27"/>
        <v>34325.360000000001</v>
      </c>
      <c r="I49" s="6">
        <f t="shared" si="27"/>
        <v>17779.599999999999</v>
      </c>
      <c r="J49" s="6">
        <f t="shared" si="27"/>
        <v>21971.91</v>
      </c>
      <c r="K49" s="6">
        <f t="shared" si="27"/>
        <v>11229.36</v>
      </c>
      <c r="L49" s="6">
        <f t="shared" ref="L49" si="28">L48+L42+L39+L34+L31+L28</f>
        <v>9418.01</v>
      </c>
      <c r="M49" s="6">
        <f t="shared" ref="M49" si="29">M48+M42+M39+M34+M31+M28</f>
        <v>9315.83</v>
      </c>
      <c r="N49" s="6">
        <f>N48+N42+N39+N34+N31+N28</f>
        <v>191731.88999999998</v>
      </c>
    </row>
    <row r="50" spans="1:14" ht="15" x14ac:dyDescent="0.4">
      <c r="A50" s="2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" x14ac:dyDescent="0.4">
      <c r="A51" s="3" t="s">
        <v>55</v>
      </c>
      <c r="B51" s="5">
        <f t="shared" ref="B51:L51" si="30">B21-B49</f>
        <v>14511.920000000002</v>
      </c>
      <c r="C51" s="5">
        <f t="shared" si="30"/>
        <v>26180.489999999998</v>
      </c>
      <c r="D51" s="5">
        <f t="shared" si="30"/>
        <v>17085.190000000002</v>
      </c>
      <c r="E51" s="5">
        <f t="shared" si="30"/>
        <v>20266.72</v>
      </c>
      <c r="F51" s="5">
        <f t="shared" si="30"/>
        <v>21636.829999999998</v>
      </c>
      <c r="G51" s="5">
        <f t="shared" si="30"/>
        <v>18712.27</v>
      </c>
      <c r="H51" s="5">
        <f t="shared" si="30"/>
        <v>7671.239999999998</v>
      </c>
      <c r="I51" s="5">
        <f t="shared" si="30"/>
        <v>12212.400000000001</v>
      </c>
      <c r="J51" s="5">
        <f>J21-J49</f>
        <v>28494.09</v>
      </c>
      <c r="K51" s="5">
        <f t="shared" si="30"/>
        <v>23214.14</v>
      </c>
      <c r="L51" s="5">
        <f t="shared" si="30"/>
        <v>31488</v>
      </c>
      <c r="M51" s="5">
        <f>M21-M49</f>
        <v>42697.46</v>
      </c>
      <c r="N51" s="5">
        <f>N21-N49</f>
        <v>263660.25</v>
      </c>
    </row>
    <row r="52" spans="1:14" ht="15" x14ac:dyDescent="0.4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" x14ac:dyDescent="0.4">
      <c r="A53" s="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5" x14ac:dyDescent="0.4">
      <c r="A54" s="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5" x14ac:dyDescent="0.4">
      <c r="A55" s="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</sheetData>
  <mergeCells count="8">
    <mergeCell ref="A6:N6"/>
    <mergeCell ref="A7:N7"/>
    <mergeCell ref="A8:N8"/>
    <mergeCell ref="A1:N1"/>
    <mergeCell ref="A2:N2"/>
    <mergeCell ref="A3:N3"/>
    <mergeCell ref="A4:N4"/>
    <mergeCell ref="A5:N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Bonnie lisa</cp:lastModifiedBy>
  <cp:revision>0</cp:revision>
  <dcterms:created xsi:type="dcterms:W3CDTF">2024-11-29T22:35:52Z</dcterms:created>
  <dcterms:modified xsi:type="dcterms:W3CDTF">2025-01-05T19:10:02Z</dcterms:modified>
</cp:coreProperties>
</file>