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progroup-my.sharepoint.com/personal/william_walker_mhprogroup_com/Documents/MH Pro Group/Deal File/MHP Raven (Raven, VA)/4 Marketing Folder (External)/"/>
    </mc:Choice>
  </mc:AlternateContent>
  <xr:revisionPtr revIDLastSave="631" documentId="8_{81412F39-5AB1-4E71-BD2F-0566BFD42DD2}" xr6:coauthVersionLast="47" xr6:coauthVersionMax="47" xr10:uidLastSave="{2AAE91BD-7844-460A-ACE7-58BBAC7480D2}"/>
  <bookViews>
    <workbookView xWindow="28680" yWindow="1455" windowWidth="29040" windowHeight="15720" xr2:uid="{82A9E6D9-74D8-4241-ACA7-ED54E94FCF4D}"/>
  </bookViews>
  <sheets>
    <sheet name="P&amp;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2" l="1"/>
  <c r="N31" i="2"/>
  <c r="N30" i="2"/>
  <c r="N29" i="2"/>
  <c r="N28" i="2"/>
  <c r="N27" i="2"/>
  <c r="N26" i="2"/>
  <c r="N25" i="2"/>
  <c r="N24" i="2"/>
  <c r="N23" i="2"/>
  <c r="N22" i="2"/>
  <c r="N21" i="2"/>
  <c r="M34" i="2"/>
  <c r="L34" i="2"/>
  <c r="K34" i="2"/>
  <c r="J34" i="2"/>
  <c r="I34" i="2"/>
  <c r="H34" i="2"/>
  <c r="G34" i="2"/>
  <c r="F34" i="2"/>
  <c r="E34" i="2"/>
  <c r="D34" i="2"/>
  <c r="C34" i="2"/>
  <c r="N16" i="2"/>
  <c r="N15" i="2"/>
  <c r="N14" i="2"/>
  <c r="N11" i="2"/>
  <c r="N10" i="2"/>
  <c r="N9" i="2"/>
  <c r="N8" i="2"/>
  <c r="N7" i="2"/>
  <c r="N12" i="2" s="1"/>
  <c r="N18" i="2" s="1"/>
  <c r="M12" i="2"/>
  <c r="M18" i="2" s="1"/>
  <c r="L12" i="2"/>
  <c r="L18" i="2" s="1"/>
  <c r="K12" i="2"/>
  <c r="K18" i="2" s="1"/>
  <c r="J12" i="2"/>
  <c r="J18" i="2" s="1"/>
  <c r="I12" i="2"/>
  <c r="I18" i="2" s="1"/>
  <c r="H12" i="2"/>
  <c r="H18" i="2" s="1"/>
  <c r="G12" i="2"/>
  <c r="G18" i="2" s="1"/>
  <c r="F12" i="2"/>
  <c r="F18" i="2" s="1"/>
  <c r="E12" i="2"/>
  <c r="E18" i="2" s="1"/>
  <c r="D12" i="2"/>
  <c r="D18" i="2" s="1"/>
  <c r="C12" i="2"/>
  <c r="C18" i="2" s="1"/>
  <c r="C37" i="2" s="1"/>
  <c r="L37" i="2" l="1"/>
  <c r="M37" i="2"/>
  <c r="G35" i="2"/>
  <c r="I35" i="2"/>
  <c r="J35" i="2"/>
  <c r="K35" i="2"/>
  <c r="F37" i="2"/>
  <c r="H37" i="2"/>
  <c r="L35" i="2"/>
  <c r="J37" i="2"/>
  <c r="M35" i="2"/>
  <c r="E37" i="2"/>
  <c r="I37" i="2"/>
  <c r="K37" i="2"/>
  <c r="N34" i="2"/>
  <c r="N35" i="2" s="1"/>
  <c r="C35" i="2"/>
  <c r="D37" i="2"/>
  <c r="E35" i="2"/>
  <c r="F35" i="2"/>
  <c r="H35" i="2"/>
  <c r="G37" i="2"/>
  <c r="D35" i="2"/>
  <c r="N37" i="2" l="1"/>
</calcChain>
</file>

<file path=xl/sharedStrings.xml><?xml version="1.0" encoding="utf-8"?>
<sst xmlns="http://schemas.openxmlformats.org/spreadsheetml/2006/main" count="42" uniqueCount="42">
  <si>
    <t xml:space="preserve">Total </t>
  </si>
  <si>
    <t>Feb. 2023</t>
  </si>
  <si>
    <t>Mar. 2023</t>
  </si>
  <si>
    <t>Apr. 2023</t>
  </si>
  <si>
    <t>May. 2023</t>
  </si>
  <si>
    <t>Jun. 2023</t>
  </si>
  <si>
    <t xml:space="preserve">Jul. 2023 </t>
  </si>
  <si>
    <t>Aug. 2023</t>
  </si>
  <si>
    <t>Sep. 2023</t>
  </si>
  <si>
    <t>Oct. 2023</t>
  </si>
  <si>
    <t>Nov. 2023</t>
  </si>
  <si>
    <t>Dec. 2023</t>
  </si>
  <si>
    <t>Rental Income</t>
  </si>
  <si>
    <t>NSF Fees</t>
  </si>
  <si>
    <t>Late Fees</t>
  </si>
  <si>
    <t>Lot Rent Income</t>
  </si>
  <si>
    <t>Violation Fees</t>
  </si>
  <si>
    <t>Credit at Closing</t>
  </si>
  <si>
    <t>Total Rental Income</t>
  </si>
  <si>
    <t>Maintenance Income - Damages</t>
  </si>
  <si>
    <t>Home Sales Income</t>
  </si>
  <si>
    <t>Prepaid Income</t>
  </si>
  <si>
    <t>Total Income</t>
  </si>
  <si>
    <t xml:space="preserve">Income: </t>
  </si>
  <si>
    <t xml:space="preserve">Expenses: </t>
  </si>
  <si>
    <t>Management Fees</t>
  </si>
  <si>
    <t>Liability Insurance</t>
  </si>
  <si>
    <t>Legal Fees</t>
  </si>
  <si>
    <t>Accounting Fees</t>
  </si>
  <si>
    <t>Court Fees</t>
  </si>
  <si>
    <t>Other Repairs</t>
  </si>
  <si>
    <t>Signs</t>
  </si>
  <si>
    <t>POH Repairs</t>
  </si>
  <si>
    <t>Real Estate Taxes</t>
  </si>
  <si>
    <t>Electricity</t>
  </si>
  <si>
    <t>Other Admin</t>
  </si>
  <si>
    <t>Bank Fees</t>
  </si>
  <si>
    <t>Total Expenses</t>
  </si>
  <si>
    <t>Expenses as % of Total Income</t>
  </si>
  <si>
    <t>Net Operating Income</t>
  </si>
  <si>
    <t>P&amp;L - Asheboro / Mocksville Portfolio</t>
  </si>
  <si>
    <t xml:space="preserve">*Rental increase from $225/m to $245/m in March of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</si>
</sst>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1" xfId="0" applyFont="1" applyBorder="1"/>
    <xf numFmtId="164" fontId="2" fillId="0" borderId="0" xfId="0" applyNumberFormat="1" applyFont="1" applyAlignment="1">
      <alignment horizontal="center"/>
    </xf>
    <xf numFmtId="0" fontId="3" fillId="0" borderId="0" xfId="0" applyFont="1"/>
    <xf numFmtId="9" fontId="3" fillId="0" borderId="0" xfId="1" applyFont="1" applyAlignment="1">
      <alignment horizontal="center"/>
    </xf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7C894-117D-46E2-A0E8-9B4676F87639}">
  <dimension ref="A1:N37"/>
  <sheetViews>
    <sheetView tabSelected="1" workbookViewId="0">
      <selection activeCell="G5" sqref="G4:G5"/>
    </sheetView>
  </sheetViews>
  <sheetFormatPr defaultRowHeight="14.5" x14ac:dyDescent="0.35"/>
  <cols>
    <col min="1" max="1" width="4.1796875" customWidth="1"/>
    <col min="2" max="2" width="30.54296875" bestFit="1" customWidth="1"/>
    <col min="3" max="14" width="11.453125" style="6" customWidth="1"/>
  </cols>
  <sheetData>
    <row r="1" spans="1:14" x14ac:dyDescent="0.35">
      <c r="A1" s="3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B3" s="13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5">
      <c r="B4" s="9"/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0</v>
      </c>
    </row>
    <row r="5" spans="1:14" x14ac:dyDescent="0.35">
      <c r="B5" s="3" t="s">
        <v>23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5">
      <c r="B6" s="7" t="s">
        <v>12</v>
      </c>
    </row>
    <row r="7" spans="1:14" x14ac:dyDescent="0.35">
      <c r="B7" s="8" t="s">
        <v>13</v>
      </c>
      <c r="L7" s="6">
        <v>20</v>
      </c>
      <c r="N7" s="6">
        <f>SUM(C7:M7)</f>
        <v>20</v>
      </c>
    </row>
    <row r="8" spans="1:14" x14ac:dyDescent="0.35">
      <c r="B8" s="8" t="s">
        <v>14</v>
      </c>
      <c r="H8" s="6">
        <v>58</v>
      </c>
      <c r="I8" s="6">
        <v>153</v>
      </c>
      <c r="J8" s="6">
        <v>106</v>
      </c>
      <c r="K8" s="6">
        <v>240</v>
      </c>
      <c r="L8" s="6">
        <v>327</v>
      </c>
      <c r="M8" s="6">
        <v>278</v>
      </c>
      <c r="N8" s="6">
        <f t="shared" ref="N8:N11" si="0">SUM(C8:M8)</f>
        <v>1162</v>
      </c>
    </row>
    <row r="9" spans="1:14" x14ac:dyDescent="0.35">
      <c r="B9" s="8" t="s">
        <v>15</v>
      </c>
      <c r="D9" s="6">
        <v>10982</v>
      </c>
      <c r="E9" s="6">
        <v>11152</v>
      </c>
      <c r="F9" s="6">
        <v>10715</v>
      </c>
      <c r="G9" s="6">
        <v>10199</v>
      </c>
      <c r="H9" s="6">
        <v>10369</v>
      </c>
      <c r="I9" s="6">
        <v>10257</v>
      </c>
      <c r="J9" s="6">
        <v>12139</v>
      </c>
      <c r="K9" s="6">
        <v>11003</v>
      </c>
      <c r="L9" s="6">
        <v>11579</v>
      </c>
      <c r="M9" s="6">
        <v>12731</v>
      </c>
      <c r="N9" s="6">
        <f t="shared" si="0"/>
        <v>111126</v>
      </c>
    </row>
    <row r="10" spans="1:14" x14ac:dyDescent="0.35">
      <c r="B10" s="8" t="s">
        <v>16</v>
      </c>
      <c r="H10" s="6">
        <v>30</v>
      </c>
      <c r="N10" s="6">
        <f t="shared" si="0"/>
        <v>30</v>
      </c>
    </row>
    <row r="11" spans="1:14" x14ac:dyDescent="0.35">
      <c r="B11" s="8" t="s">
        <v>17</v>
      </c>
      <c r="C11" s="4">
        <v>7491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>
        <f t="shared" si="0"/>
        <v>7491</v>
      </c>
    </row>
    <row r="12" spans="1:14" x14ac:dyDescent="0.35">
      <c r="B12" s="7" t="s">
        <v>18</v>
      </c>
      <c r="C12" s="6">
        <f>SUM(C7:C11)</f>
        <v>7491</v>
      </c>
      <c r="D12" s="6">
        <f t="shared" ref="D12:N12" si="1">SUM(D7:D11)</f>
        <v>10982</v>
      </c>
      <c r="E12" s="6">
        <f t="shared" si="1"/>
        <v>11152</v>
      </c>
      <c r="F12" s="6">
        <f t="shared" si="1"/>
        <v>10715</v>
      </c>
      <c r="G12" s="6">
        <f t="shared" si="1"/>
        <v>10199</v>
      </c>
      <c r="H12" s="6">
        <f t="shared" si="1"/>
        <v>10457</v>
      </c>
      <c r="I12" s="6">
        <f t="shared" si="1"/>
        <v>10410</v>
      </c>
      <c r="J12" s="6">
        <f t="shared" si="1"/>
        <v>12245</v>
      </c>
      <c r="K12" s="6">
        <f t="shared" si="1"/>
        <v>11243</v>
      </c>
      <c r="L12" s="6">
        <f t="shared" si="1"/>
        <v>11926</v>
      </c>
      <c r="M12" s="6">
        <f t="shared" si="1"/>
        <v>13009</v>
      </c>
      <c r="N12" s="6">
        <f t="shared" si="1"/>
        <v>119829</v>
      </c>
    </row>
    <row r="13" spans="1:14" x14ac:dyDescent="0.35">
      <c r="B13" s="7"/>
    </row>
    <row r="14" spans="1:14" x14ac:dyDescent="0.35">
      <c r="B14" s="7" t="s">
        <v>19</v>
      </c>
      <c r="M14" s="6">
        <v>87</v>
      </c>
      <c r="N14" s="6">
        <f t="shared" ref="N14:N16" si="2">SUM(C14:M14)</f>
        <v>87</v>
      </c>
    </row>
    <row r="15" spans="1:14" x14ac:dyDescent="0.35">
      <c r="B15" s="7" t="s">
        <v>20</v>
      </c>
      <c r="J15" s="6">
        <v>5750</v>
      </c>
      <c r="M15" s="6">
        <v>1000</v>
      </c>
      <c r="N15" s="6">
        <f t="shared" si="2"/>
        <v>6750</v>
      </c>
    </row>
    <row r="16" spans="1:14" x14ac:dyDescent="0.35">
      <c r="B16" s="7" t="s">
        <v>21</v>
      </c>
      <c r="C16" s="6">
        <v>900</v>
      </c>
      <c r="D16" s="6">
        <v>740</v>
      </c>
      <c r="E16" s="6">
        <v>160</v>
      </c>
      <c r="F16" s="6">
        <v>-285</v>
      </c>
      <c r="G16" s="6">
        <v>265</v>
      </c>
      <c r="H16" s="6">
        <v>-410</v>
      </c>
      <c r="I16" s="6">
        <v>-285</v>
      </c>
      <c r="J16" s="6">
        <v>1423</v>
      </c>
      <c r="K16" s="6">
        <v>-623</v>
      </c>
      <c r="L16" s="6">
        <v>-232</v>
      </c>
      <c r="M16" s="6">
        <v>117</v>
      </c>
      <c r="N16" s="6">
        <f t="shared" si="2"/>
        <v>1770</v>
      </c>
    </row>
    <row r="17" spans="2:14" x14ac:dyDescent="0.3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2:14" s="3" customFormat="1" x14ac:dyDescent="0.35">
      <c r="B18" s="3" t="s">
        <v>22</v>
      </c>
      <c r="C18" s="10">
        <f>SUM(C12:C16)</f>
        <v>8391</v>
      </c>
      <c r="D18" s="10">
        <f t="shared" ref="D18:N18" si="3">SUM(D12:D16)</f>
        <v>11722</v>
      </c>
      <c r="E18" s="10">
        <f t="shared" si="3"/>
        <v>11312</v>
      </c>
      <c r="F18" s="10">
        <f t="shared" si="3"/>
        <v>10430</v>
      </c>
      <c r="G18" s="10">
        <f t="shared" si="3"/>
        <v>10464</v>
      </c>
      <c r="H18" s="10">
        <f t="shared" si="3"/>
        <v>10047</v>
      </c>
      <c r="I18" s="10">
        <f t="shared" si="3"/>
        <v>10125</v>
      </c>
      <c r="J18" s="10">
        <f t="shared" si="3"/>
        <v>19418</v>
      </c>
      <c r="K18" s="10">
        <f t="shared" si="3"/>
        <v>10620</v>
      </c>
      <c r="L18" s="10">
        <f t="shared" si="3"/>
        <v>11694</v>
      </c>
      <c r="M18" s="10">
        <f t="shared" si="3"/>
        <v>14213</v>
      </c>
      <c r="N18" s="10">
        <f t="shared" si="3"/>
        <v>128436</v>
      </c>
    </row>
    <row r="20" spans="2:14" x14ac:dyDescent="0.35">
      <c r="B20" s="3" t="s">
        <v>24</v>
      </c>
    </row>
    <row r="21" spans="2:14" x14ac:dyDescent="0.35">
      <c r="B21" s="7" t="s">
        <v>25</v>
      </c>
      <c r="C21" s="6">
        <v>45</v>
      </c>
      <c r="D21" s="6">
        <v>586</v>
      </c>
      <c r="E21" s="6">
        <v>566</v>
      </c>
      <c r="F21" s="6">
        <v>522</v>
      </c>
      <c r="G21" s="6">
        <v>523</v>
      </c>
      <c r="H21" s="6">
        <v>502</v>
      </c>
      <c r="I21" s="6">
        <v>506</v>
      </c>
      <c r="J21" s="6">
        <v>971</v>
      </c>
      <c r="K21" s="6">
        <v>531</v>
      </c>
      <c r="L21" s="6">
        <v>585</v>
      </c>
      <c r="M21" s="6">
        <v>708</v>
      </c>
      <c r="N21" s="6">
        <f t="shared" ref="N21:N32" si="4">SUM(C21:M21)</f>
        <v>6045</v>
      </c>
    </row>
    <row r="22" spans="2:14" x14ac:dyDescent="0.35">
      <c r="B22" s="7" t="s">
        <v>26</v>
      </c>
      <c r="C22" s="6">
        <v>66</v>
      </c>
      <c r="D22" s="6">
        <v>66</v>
      </c>
      <c r="E22" s="6">
        <v>66</v>
      </c>
      <c r="F22" s="6">
        <v>66</v>
      </c>
      <c r="G22" s="6">
        <v>66</v>
      </c>
      <c r="H22" s="6">
        <v>66</v>
      </c>
      <c r="I22" s="6">
        <v>66</v>
      </c>
      <c r="J22" s="6">
        <v>66</v>
      </c>
      <c r="K22" s="6">
        <v>66</v>
      </c>
      <c r="L22" s="6">
        <v>66</v>
      </c>
      <c r="M22" s="6">
        <v>66</v>
      </c>
      <c r="N22" s="6">
        <f t="shared" si="4"/>
        <v>726</v>
      </c>
    </row>
    <row r="23" spans="2:14" x14ac:dyDescent="0.35">
      <c r="B23" s="7" t="s">
        <v>27</v>
      </c>
      <c r="L23" s="6">
        <v>1000</v>
      </c>
      <c r="N23" s="6">
        <f t="shared" si="4"/>
        <v>1000</v>
      </c>
    </row>
    <row r="24" spans="2:14" x14ac:dyDescent="0.35">
      <c r="B24" s="7" t="s">
        <v>28</v>
      </c>
      <c r="E24" s="6">
        <v>200</v>
      </c>
      <c r="G24" s="6">
        <v>250</v>
      </c>
      <c r="I24" s="6">
        <v>250</v>
      </c>
      <c r="L24" s="6">
        <v>250</v>
      </c>
      <c r="N24" s="6">
        <f t="shared" si="4"/>
        <v>950</v>
      </c>
    </row>
    <row r="25" spans="2:14" x14ac:dyDescent="0.35">
      <c r="B25" s="7" t="s">
        <v>29</v>
      </c>
      <c r="H25" s="6">
        <v>186</v>
      </c>
      <c r="I25" s="6">
        <v>50</v>
      </c>
      <c r="L25" s="6">
        <v>50</v>
      </c>
      <c r="N25" s="6">
        <f t="shared" si="4"/>
        <v>286</v>
      </c>
    </row>
    <row r="26" spans="2:14" x14ac:dyDescent="0.35">
      <c r="B26" s="7" t="s">
        <v>30</v>
      </c>
      <c r="M26" s="6">
        <v>350</v>
      </c>
      <c r="N26" s="6">
        <f t="shared" si="4"/>
        <v>350</v>
      </c>
    </row>
    <row r="27" spans="2:14" x14ac:dyDescent="0.35">
      <c r="B27" s="7" t="s">
        <v>31</v>
      </c>
      <c r="M27" s="6">
        <v>763</v>
      </c>
      <c r="N27" s="6">
        <f t="shared" si="4"/>
        <v>763</v>
      </c>
    </row>
    <row r="28" spans="2:14" x14ac:dyDescent="0.35">
      <c r="B28" s="7" t="s">
        <v>32</v>
      </c>
      <c r="I28" s="6">
        <v>46</v>
      </c>
      <c r="L28" s="6">
        <v>69</v>
      </c>
      <c r="N28" s="6">
        <f t="shared" si="4"/>
        <v>115</v>
      </c>
    </row>
    <row r="29" spans="2:14" x14ac:dyDescent="0.35">
      <c r="B29" s="7" t="s">
        <v>33</v>
      </c>
      <c r="C29" s="6">
        <v>302</v>
      </c>
      <c r="D29" s="6">
        <v>302</v>
      </c>
      <c r="E29" s="6">
        <v>373</v>
      </c>
      <c r="F29" s="6">
        <v>373</v>
      </c>
      <c r="G29" s="6">
        <v>373</v>
      </c>
      <c r="H29" s="6">
        <v>373</v>
      </c>
      <c r="I29" s="6">
        <v>373</v>
      </c>
      <c r="J29" s="6">
        <v>373</v>
      </c>
      <c r="K29" s="6">
        <v>373</v>
      </c>
      <c r="L29" s="6">
        <v>373</v>
      </c>
      <c r="M29" s="6">
        <v>-260</v>
      </c>
      <c r="N29" s="6">
        <f t="shared" si="4"/>
        <v>3328</v>
      </c>
    </row>
    <row r="30" spans="2:14" x14ac:dyDescent="0.35">
      <c r="B30" s="7" t="s">
        <v>34</v>
      </c>
      <c r="D30" s="6">
        <v>40</v>
      </c>
      <c r="E30" s="6">
        <v>74</v>
      </c>
      <c r="F30" s="6">
        <v>71</v>
      </c>
      <c r="G30" s="6">
        <v>69</v>
      </c>
      <c r="H30" s="6">
        <v>100</v>
      </c>
      <c r="I30" s="6">
        <v>68</v>
      </c>
      <c r="J30" s="6">
        <v>70</v>
      </c>
      <c r="K30" s="6">
        <v>70</v>
      </c>
      <c r="L30" s="6">
        <v>72</v>
      </c>
      <c r="M30" s="6">
        <v>73</v>
      </c>
      <c r="N30" s="6">
        <f t="shared" si="4"/>
        <v>707</v>
      </c>
    </row>
    <row r="31" spans="2:14" x14ac:dyDescent="0.35">
      <c r="B31" s="7" t="s">
        <v>35</v>
      </c>
      <c r="L31" s="6">
        <v>50</v>
      </c>
      <c r="N31" s="6">
        <f t="shared" si="4"/>
        <v>50</v>
      </c>
    </row>
    <row r="32" spans="2:14" x14ac:dyDescent="0.35">
      <c r="B32" s="7" t="s">
        <v>36</v>
      </c>
      <c r="L32" s="6">
        <v>30</v>
      </c>
      <c r="N32" s="6">
        <f t="shared" si="4"/>
        <v>30</v>
      </c>
    </row>
    <row r="33" spans="2:14" x14ac:dyDescent="0.3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2:14" s="3" customFormat="1" x14ac:dyDescent="0.35">
      <c r="B34" s="3" t="s">
        <v>37</v>
      </c>
      <c r="C34" s="10">
        <f>SUM(C21:C32)</f>
        <v>413</v>
      </c>
      <c r="D34" s="10">
        <f t="shared" ref="D34:N34" si="5">SUM(D21:D32)</f>
        <v>994</v>
      </c>
      <c r="E34" s="10">
        <f t="shared" si="5"/>
        <v>1279</v>
      </c>
      <c r="F34" s="10">
        <f t="shared" si="5"/>
        <v>1032</v>
      </c>
      <c r="G34" s="10">
        <f t="shared" si="5"/>
        <v>1281</v>
      </c>
      <c r="H34" s="10">
        <f t="shared" si="5"/>
        <v>1227</v>
      </c>
      <c r="I34" s="10">
        <f t="shared" si="5"/>
        <v>1359</v>
      </c>
      <c r="J34" s="10">
        <f t="shared" si="5"/>
        <v>1480</v>
      </c>
      <c r="K34" s="10">
        <f t="shared" si="5"/>
        <v>1040</v>
      </c>
      <c r="L34" s="10">
        <f t="shared" si="5"/>
        <v>2545</v>
      </c>
      <c r="M34" s="10">
        <f t="shared" si="5"/>
        <v>1700</v>
      </c>
      <c r="N34" s="10">
        <f t="shared" si="5"/>
        <v>14350</v>
      </c>
    </row>
    <row r="35" spans="2:14" s="11" customFormat="1" x14ac:dyDescent="0.35">
      <c r="B35" s="11" t="s">
        <v>38</v>
      </c>
      <c r="C35" s="12">
        <f>C34/C18</f>
        <v>4.9219401739959479E-2</v>
      </c>
      <c r="D35" s="12">
        <f t="shared" ref="D35:N35" si="6">D34/D18</f>
        <v>8.4797816072342602E-2</v>
      </c>
      <c r="E35" s="12">
        <f t="shared" si="6"/>
        <v>0.11306577086280056</v>
      </c>
      <c r="F35" s="12">
        <f t="shared" si="6"/>
        <v>9.8945349952061362E-2</v>
      </c>
      <c r="G35" s="12">
        <f t="shared" si="6"/>
        <v>0.1224197247706422</v>
      </c>
      <c r="H35" s="12">
        <f t="shared" si="6"/>
        <v>0.1221260077635115</v>
      </c>
      <c r="I35" s="12">
        <f t="shared" si="6"/>
        <v>0.13422222222222221</v>
      </c>
      <c r="J35" s="12">
        <f t="shared" si="6"/>
        <v>7.6217942115562876E-2</v>
      </c>
      <c r="K35" s="12">
        <f t="shared" si="6"/>
        <v>9.7928436911487754E-2</v>
      </c>
      <c r="L35" s="12">
        <f t="shared" si="6"/>
        <v>0.21763297417479049</v>
      </c>
      <c r="M35" s="12">
        <f t="shared" si="6"/>
        <v>0.11960880883698023</v>
      </c>
      <c r="N35" s="12">
        <f t="shared" si="6"/>
        <v>0.11172879877915849</v>
      </c>
    </row>
    <row r="36" spans="2:14" x14ac:dyDescent="0.3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2:14" s="3" customFormat="1" x14ac:dyDescent="0.35">
      <c r="B37" s="3" t="s">
        <v>39</v>
      </c>
      <c r="C37" s="10">
        <f>C18-C34</f>
        <v>7978</v>
      </c>
      <c r="D37" s="10">
        <f t="shared" ref="D37:N37" si="7">D18-D34</f>
        <v>10728</v>
      </c>
      <c r="E37" s="10">
        <f t="shared" si="7"/>
        <v>10033</v>
      </c>
      <c r="F37" s="10">
        <f t="shared" si="7"/>
        <v>9398</v>
      </c>
      <c r="G37" s="10">
        <f t="shared" si="7"/>
        <v>9183</v>
      </c>
      <c r="H37" s="10">
        <f t="shared" si="7"/>
        <v>8820</v>
      </c>
      <c r="I37" s="10">
        <f t="shared" si="7"/>
        <v>8766</v>
      </c>
      <c r="J37" s="10">
        <f t="shared" si="7"/>
        <v>17938</v>
      </c>
      <c r="K37" s="10">
        <f t="shared" si="7"/>
        <v>9580</v>
      </c>
      <c r="L37" s="10">
        <f t="shared" si="7"/>
        <v>9149</v>
      </c>
      <c r="M37" s="10">
        <f t="shared" si="7"/>
        <v>12513</v>
      </c>
      <c r="N37" s="10">
        <f t="shared" si="7"/>
        <v>114086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Walker</dc:creator>
  <cp:lastModifiedBy>William Walker</cp:lastModifiedBy>
  <dcterms:created xsi:type="dcterms:W3CDTF">2023-02-28T14:07:13Z</dcterms:created>
  <dcterms:modified xsi:type="dcterms:W3CDTF">2024-06-04T15:10:43Z</dcterms:modified>
</cp:coreProperties>
</file>